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3785"/>
  </bookViews>
  <sheets>
    <sheet name="Команды-виды" sheetId="2" r:id="rId1"/>
    <sheet name="Чек-лист" sheetId="1" r:id="rId2"/>
  </sheets>
  <definedNames>
    <definedName name="_xlnm._FilterDatabase" localSheetId="1" hidden="1">'Чек-лист'!$A$6:$C$176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16" i="2"/>
  <c r="B8" i="2" l="1"/>
  <c r="B9" i="2" s="1"/>
  <c r="B14" i="2"/>
  <c r="B12" i="2"/>
  <c r="B10" i="2"/>
  <c r="G3" i="2"/>
  <c r="G1" i="2" s="1"/>
  <c r="A42" i="2"/>
  <c r="A15" i="2"/>
  <c r="A17" i="2"/>
  <c r="F3" i="2"/>
  <c r="F1" i="2" s="1"/>
  <c r="E3" i="2"/>
  <c r="E1" i="2" s="1"/>
  <c r="D3" i="2"/>
  <c r="D1" i="2" s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3" i="2"/>
  <c r="A11" i="2"/>
  <c r="A9" i="2"/>
  <c r="A7" i="2"/>
  <c r="B11" i="2" l="1"/>
  <c r="B13" i="2" s="1"/>
  <c r="D42" i="2"/>
  <c r="G15" i="2"/>
  <c r="G42" i="2"/>
  <c r="F42" i="2"/>
  <c r="E42" i="2"/>
  <c r="E17" i="2"/>
  <c r="G17" i="2"/>
  <c r="F17" i="2"/>
  <c r="D17" i="2"/>
  <c r="D15" i="2"/>
  <c r="E15" i="2"/>
  <c r="F15" i="2"/>
  <c r="E38" i="2"/>
  <c r="G9" i="2"/>
  <c r="G25" i="2"/>
  <c r="G33" i="2"/>
  <c r="G41" i="2"/>
  <c r="G18" i="2"/>
  <c r="G26" i="2"/>
  <c r="G34" i="2"/>
  <c r="G27" i="2"/>
  <c r="G20" i="2"/>
  <c r="G28" i="2"/>
  <c r="G36" i="2"/>
  <c r="G7" i="2"/>
  <c r="G21" i="2"/>
  <c r="G29" i="2"/>
  <c r="G37" i="2"/>
  <c r="G13" i="2"/>
  <c r="G24" i="2"/>
  <c r="G32" i="2"/>
  <c r="G40" i="2"/>
  <c r="G11" i="2"/>
  <c r="G19" i="2"/>
  <c r="G35" i="2"/>
  <c r="G22" i="2"/>
  <c r="G30" i="2"/>
  <c r="G38" i="2"/>
  <c r="G23" i="2"/>
  <c r="G31" i="2"/>
  <c r="G39" i="2"/>
  <c r="E32" i="2"/>
  <c r="E23" i="2"/>
  <c r="E27" i="2"/>
  <c r="E11" i="2"/>
  <c r="D7" i="2"/>
  <c r="E20" i="2"/>
  <c r="F28" i="2"/>
  <c r="E19" i="2"/>
  <c r="F23" i="2"/>
  <c r="D23" i="2"/>
  <c r="F24" i="2"/>
  <c r="E28" i="2"/>
  <c r="D32" i="2"/>
  <c r="E39" i="2"/>
  <c r="D41" i="2"/>
  <c r="F18" i="2"/>
  <c r="D18" i="2"/>
  <c r="E18" i="2"/>
  <c r="F22" i="2"/>
  <c r="D22" i="2"/>
  <c r="F31" i="2"/>
  <c r="D31" i="2"/>
  <c r="F32" i="2"/>
  <c r="D36" i="2"/>
  <c r="E36" i="2"/>
  <c r="F27" i="2"/>
  <c r="D27" i="2"/>
  <c r="F7" i="2"/>
  <c r="F11" i="2"/>
  <c r="D11" i="2"/>
  <c r="F21" i="2"/>
  <c r="E22" i="2"/>
  <c r="F26" i="2"/>
  <c r="D26" i="2"/>
  <c r="E31" i="2"/>
  <c r="E34" i="2"/>
  <c r="F36" i="2"/>
  <c r="D40" i="2"/>
  <c r="E40" i="2"/>
  <c r="F25" i="2"/>
  <c r="E26" i="2"/>
  <c r="F30" i="2"/>
  <c r="D30" i="2"/>
  <c r="F40" i="2"/>
  <c r="F9" i="2"/>
  <c r="D13" i="2"/>
  <c r="D21" i="2"/>
  <c r="E41" i="2"/>
  <c r="E37" i="2"/>
  <c r="E7" i="2"/>
  <c r="D9" i="2"/>
  <c r="E13" i="2"/>
  <c r="D20" i="2"/>
  <c r="E21" i="2"/>
  <c r="D25" i="2"/>
  <c r="F29" i="2"/>
  <c r="E30" i="2"/>
  <c r="F13" i="2"/>
  <c r="D24" i="2"/>
  <c r="E25" i="2"/>
  <c r="D29" i="2"/>
  <c r="D33" i="2"/>
  <c r="F35" i="2"/>
  <c r="D35" i="2"/>
  <c r="E9" i="2"/>
  <c r="F19" i="2"/>
  <c r="D19" i="2"/>
  <c r="F20" i="2"/>
  <c r="E24" i="2"/>
  <c r="D28" i="2"/>
  <c r="E29" i="2"/>
  <c r="E35" i="2"/>
  <c r="D37" i="2"/>
  <c r="F39" i="2"/>
  <c r="D39" i="2"/>
  <c r="E33" i="2"/>
  <c r="F33" i="2"/>
  <c r="D34" i="2"/>
  <c r="F37" i="2"/>
  <c r="D38" i="2"/>
  <c r="F41" i="2"/>
  <c r="F34" i="2"/>
  <c r="F38" i="2"/>
  <c r="G5" i="2" l="1"/>
  <c r="G4" i="2"/>
  <c r="E4" i="2"/>
  <c r="D5" i="2"/>
  <c r="D4" i="2"/>
  <c r="F5" i="2"/>
  <c r="F4" i="2"/>
  <c r="E5" i="2"/>
  <c r="B42" i="2" l="1"/>
  <c r="B15" i="2"/>
  <c r="A176" i="1" l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S3" i="1"/>
  <c r="S2" i="1"/>
  <c r="S1" i="1"/>
  <c r="O3" i="1"/>
  <c r="O2" i="1"/>
  <c r="O1" i="1"/>
  <c r="K3" i="1"/>
  <c r="K2" i="1"/>
  <c r="K1" i="1"/>
  <c r="G3" i="1"/>
  <c r="G2" i="1"/>
  <c r="G1" i="1"/>
</calcChain>
</file>

<file path=xl/sharedStrings.xml><?xml version="1.0" encoding="utf-8"?>
<sst xmlns="http://schemas.openxmlformats.org/spreadsheetml/2006/main" count="322" uniqueCount="258">
  <si>
    <t>№</t>
  </si>
  <si>
    <t>Название вида</t>
  </si>
  <si>
    <t>Баллы</t>
  </si>
  <si>
    <t>Расположение на снимке</t>
  </si>
  <si>
    <t>Поганкообразные</t>
  </si>
  <si>
    <t>Большая поганка</t>
  </si>
  <si>
    <t>Пеликанообразные</t>
  </si>
  <si>
    <t>Большой баклан</t>
  </si>
  <si>
    <t>Аистообразные</t>
  </si>
  <si>
    <t>Большая белая цапля</t>
  </si>
  <si>
    <t>Серая цапля</t>
  </si>
  <si>
    <t>Гусеобразные</t>
  </si>
  <si>
    <t>Белолобый гусь</t>
  </si>
  <si>
    <t>Большой крохаль</t>
  </si>
  <si>
    <t>Гуменник</t>
  </si>
  <si>
    <t>Длинноносый крохаль</t>
  </si>
  <si>
    <t>Красноголовый нырок</t>
  </si>
  <si>
    <t>Кряква</t>
  </si>
  <si>
    <t>DSC-0373, 0375</t>
  </si>
  <si>
    <t>Лебедь-шипун</t>
  </si>
  <si>
    <t>Луток</t>
  </si>
  <si>
    <t>Обыкновенный гоголь</t>
  </si>
  <si>
    <t>Свиязь</t>
  </si>
  <si>
    <t>Серая утка</t>
  </si>
  <si>
    <t>Хохлатая чернеть</t>
  </si>
  <si>
    <t>Чирок-свистунок</t>
  </si>
  <si>
    <t>Чирок-трескунок</t>
  </si>
  <si>
    <t>Широконоска</t>
  </si>
  <si>
    <t>Соколообразные</t>
  </si>
  <si>
    <t>Беркут</t>
  </si>
  <si>
    <t>Болотный лунь</t>
  </si>
  <si>
    <t>Большой подорлик</t>
  </si>
  <si>
    <t>Зимняк</t>
  </si>
  <si>
    <t>Луговой лунь</t>
  </si>
  <si>
    <t>Малый подорлик</t>
  </si>
  <si>
    <t>Обыкновенный канюк</t>
  </si>
  <si>
    <t>Обыкновенный осоед</t>
  </si>
  <si>
    <t>Перепелятник</t>
  </si>
  <si>
    <t>Полевой лунь</t>
  </si>
  <si>
    <t>BRD-5445, 5448, 5452</t>
  </si>
  <si>
    <t>Скопа</t>
  </si>
  <si>
    <t>Тетеревятник</t>
  </si>
  <si>
    <t>Чеглок</t>
  </si>
  <si>
    <t>Чёрный коршун</t>
  </si>
  <si>
    <t>Курообразные</t>
  </si>
  <si>
    <t>Рябчик</t>
  </si>
  <si>
    <t>Глухарь</t>
  </si>
  <si>
    <t>Тетерев</t>
  </si>
  <si>
    <t>Журавлеобразные</t>
  </si>
  <si>
    <t>Камышница</t>
  </si>
  <si>
    <t>Лысуха</t>
  </si>
  <si>
    <t>Серый журавль</t>
  </si>
  <si>
    <t>Ржанкообразные</t>
  </si>
  <si>
    <t>Бекас</t>
  </si>
  <si>
    <t>Большой веретенник</t>
  </si>
  <si>
    <t>Большой кроншнеп</t>
  </si>
  <si>
    <t>Большой улит</t>
  </si>
  <si>
    <t>Вальдшнеп</t>
  </si>
  <si>
    <t>Малый зуёк</t>
  </si>
  <si>
    <t>Озёрная чайка</t>
  </si>
  <si>
    <t>Перевозчик</t>
  </si>
  <si>
    <t>Речная крачка</t>
  </si>
  <si>
    <t>Серебристая чайка</t>
  </si>
  <si>
    <t>Сизая чайка</t>
  </si>
  <si>
    <t>Средний кроншнеп</t>
  </si>
  <si>
    <t>Травник</t>
  </si>
  <si>
    <t>Турухтан</t>
  </si>
  <si>
    <t>Фифи</t>
  </si>
  <si>
    <t>Чёрная крачка</t>
  </si>
  <si>
    <t>Черныш</t>
  </si>
  <si>
    <t>Чибис</t>
  </si>
  <si>
    <t>Голубеобразные</t>
  </si>
  <si>
    <t>Вяхирь</t>
  </si>
  <si>
    <t>BR2-6599</t>
  </si>
  <si>
    <t>Птица посередине, достаточно большая, характерный хвост и цвет оперения снизу</t>
  </si>
  <si>
    <t>Обыкновенная горлица</t>
  </si>
  <si>
    <t>Сизый голубь</t>
  </si>
  <si>
    <t>BRD-5542, 5543</t>
  </si>
  <si>
    <t>Кукушкообразные</t>
  </si>
  <si>
    <t>Обыкновенная кукушка</t>
  </si>
  <si>
    <t>Дятлообразные</t>
  </si>
  <si>
    <t>Белоспинный дятел</t>
  </si>
  <si>
    <t>Большой пёстрый дятел</t>
  </si>
  <si>
    <t>BR2-6433, 6439, 6441</t>
  </si>
  <si>
    <t>Вертишейка</t>
  </si>
  <si>
    <t>Желна</t>
  </si>
  <si>
    <t>Малый пёстрый дятел</t>
  </si>
  <si>
    <t>Зеленый дятел</t>
  </si>
  <si>
    <t>Седой дятел</t>
  </si>
  <si>
    <t>Воробьинообразные</t>
  </si>
  <si>
    <t>Белая трясогузка</t>
  </si>
  <si>
    <t>DSC-0488</t>
  </si>
  <si>
    <t>Белобровик</t>
  </si>
  <si>
    <t>Береговая ласточка</t>
  </si>
  <si>
    <t>Большая синица</t>
  </si>
  <si>
    <t>DSC-0331, 0443</t>
  </si>
  <si>
    <t>на первом снимке слева</t>
  </si>
  <si>
    <t>Буроголовая гаичка</t>
  </si>
  <si>
    <t>DSC-0323,0324,0434</t>
  </si>
  <si>
    <t>Ворон</t>
  </si>
  <si>
    <t>BR2-6634, 6635</t>
  </si>
  <si>
    <t>Справа от грача</t>
  </si>
  <si>
    <t>Воронок</t>
  </si>
  <si>
    <t>Вьюрок</t>
  </si>
  <si>
    <t>Галка</t>
  </si>
  <si>
    <t>DSC-0223</t>
  </si>
  <si>
    <t>Горихвостка-чернушка</t>
  </si>
  <si>
    <t>BR2-6645, 6665</t>
  </si>
  <si>
    <t>Грач</t>
  </si>
  <si>
    <t>BRD-5562, 5563</t>
  </si>
  <si>
    <t>Деревенская ласточка</t>
  </si>
  <si>
    <t>DSC-0454, 0458, 0459</t>
  </si>
  <si>
    <t>Деряба</t>
  </si>
  <si>
    <t>Длиннохвостая синица</t>
  </si>
  <si>
    <t>Домовый воробей</t>
  </si>
  <si>
    <t>BRD-5373</t>
  </si>
  <si>
    <t>Жёлтая трясогузка</t>
  </si>
  <si>
    <t>Желтоголовый королёк</t>
  </si>
  <si>
    <t>Зарянка</t>
  </si>
  <si>
    <t>Зяблик</t>
  </si>
  <si>
    <t>BR2-6484, 6487, 6492</t>
  </si>
  <si>
    <t>Камышевка-барсучок</t>
  </si>
  <si>
    <t>Клёст-еловик</t>
  </si>
  <si>
    <t>Коноплянка</t>
  </si>
  <si>
    <t>Крапивник</t>
  </si>
  <si>
    <t>Лесная завирушка</t>
  </si>
  <si>
    <t>BR2-6553</t>
  </si>
  <si>
    <t>Лесной конёк</t>
  </si>
  <si>
    <t>Луговой конёк</t>
  </si>
  <si>
    <t>Луговой чекан</t>
  </si>
  <si>
    <t>Малая мухоловка</t>
  </si>
  <si>
    <t>Московка</t>
  </si>
  <si>
    <t>Мухоловка-пеструшка</t>
  </si>
  <si>
    <t>Обыкновенная горихвостка</t>
  </si>
  <si>
    <t>Обыкновенная зеленушка</t>
  </si>
  <si>
    <t>BR2-6566</t>
  </si>
  <si>
    <t>С расправленными крыльями посередине</t>
  </si>
  <si>
    <t>Обыкновенная каменка</t>
  </si>
  <si>
    <t>Обыкновенная лазоревка</t>
  </si>
  <si>
    <t>Обыкновенная овсянка</t>
  </si>
  <si>
    <t>BRD-5476, 5490, 5507</t>
  </si>
  <si>
    <t>Обыкновенная пищуха</t>
  </si>
  <si>
    <t>Обыкновенный дубонос</t>
  </si>
  <si>
    <t>Обыкновенный жулан</t>
  </si>
  <si>
    <t>Обыкновенный поползень</t>
  </si>
  <si>
    <t>DSC-0287, 0288</t>
  </si>
  <si>
    <t>Обыкновенный скворец</t>
  </si>
  <si>
    <t>BRD-5406, 5416</t>
  </si>
  <si>
    <t>Обыкновенный снегирь</t>
  </si>
  <si>
    <t>Обыкновенный соловей</t>
  </si>
  <si>
    <t>Певчий дрозд</t>
  </si>
  <si>
    <t>Пеночка-весничка</t>
  </si>
  <si>
    <t>BRD-5418</t>
  </si>
  <si>
    <t>Пеночка-теньковка</t>
  </si>
  <si>
    <t>Пеночка-трещотка</t>
  </si>
  <si>
    <t>BR2-6515, 6516, 6528</t>
  </si>
  <si>
    <t>Полевой воробей</t>
  </si>
  <si>
    <t>BR3-0604, 0670; BRD-5517</t>
  </si>
  <si>
    <t>Полевой жаворонок</t>
  </si>
  <si>
    <t>Рябинник</t>
  </si>
  <si>
    <t>BRD-5374, 5375</t>
  </si>
  <si>
    <t>Садовая славка</t>
  </si>
  <si>
    <t>Серая ворона</t>
  </si>
  <si>
    <t>DSC-0320</t>
  </si>
  <si>
    <t>Серая мухоловка</t>
  </si>
  <si>
    <t>Серая славка</t>
  </si>
  <si>
    <t>Славка-завирушка</t>
  </si>
  <si>
    <t>Сойка</t>
  </si>
  <si>
    <t>BR3-0600; BRD-5433</t>
  </si>
  <si>
    <t>Сорока</t>
  </si>
  <si>
    <t>DSC-0470, 0472, 0495</t>
  </si>
  <si>
    <t>Тростниковая овсянка</t>
  </si>
  <si>
    <t>Черноголовая гаичка</t>
  </si>
  <si>
    <t>Черноголовая славка</t>
  </si>
  <si>
    <t>Черноголовый щегол</t>
  </si>
  <si>
    <t>Чёрный дрозд</t>
  </si>
  <si>
    <t>Чиж</t>
  </si>
  <si>
    <t>BR3-0612, 0613</t>
  </si>
  <si>
    <t>Сидит спиной чуть левее ствола ближе к середине снимка. Характерный окрас и шапочка</t>
  </si>
  <si>
    <t>Виды, которые не вошли в чек-лист</t>
  </si>
  <si>
    <t>Свиристель</t>
  </si>
  <si>
    <t>BR2-6361</t>
  </si>
  <si>
    <t>Славка-черноголовка</t>
  </si>
  <si>
    <t>DSC-0357</t>
  </si>
  <si>
    <t>Виды, которые не определены</t>
  </si>
  <si>
    <t>Номер снимка
(последние 4 цифры имени файла)</t>
  </si>
  <si>
    <t>Atomic Energy</t>
  </si>
  <si>
    <t>448;461</t>
  </si>
  <si>
    <t>124; 269; 300</t>
  </si>
  <si>
    <t>156;158;190;191</t>
  </si>
  <si>
    <t>111; 113; 115; 138</t>
  </si>
  <si>
    <t>199;216;238</t>
  </si>
  <si>
    <t>100; 102; 148; 105</t>
  </si>
  <si>
    <t>319;337;357</t>
  </si>
  <si>
    <t>Бёрд Бастерс</t>
  </si>
  <si>
    <t>4282,3190</t>
  </si>
  <si>
    <t>4279,2296</t>
  </si>
  <si>
    <t>3168,4292,2846</t>
  </si>
  <si>
    <t>2861</t>
  </si>
  <si>
    <t>4306</t>
  </si>
  <si>
    <t>0121,0128</t>
  </si>
  <si>
    <t>2222</t>
  </si>
  <si>
    <t>4266</t>
  </si>
  <si>
    <t>2890</t>
  </si>
  <si>
    <t>2865</t>
  </si>
  <si>
    <t>4272</t>
  </si>
  <si>
    <t>0034</t>
  </si>
  <si>
    <t>4274,2223</t>
  </si>
  <si>
    <t>4310,2253</t>
  </si>
  <si>
    <t>2299</t>
  </si>
  <si>
    <t>2260</t>
  </si>
  <si>
    <t>2835</t>
  </si>
  <si>
    <t xml:space="preserve">Свиристель </t>
  </si>
  <si>
    <t>2281</t>
  </si>
  <si>
    <t>2844</t>
  </si>
  <si>
    <t>0018</t>
  </si>
  <si>
    <t>2261</t>
  </si>
  <si>
    <t>0042</t>
  </si>
  <si>
    <t>0048</t>
  </si>
  <si>
    <t>0073</t>
  </si>
  <si>
    <t>0080</t>
  </si>
  <si>
    <t>4299</t>
  </si>
  <si>
    <t>ФЕНИКС</t>
  </si>
  <si>
    <t>Фотоклуб «Щëлк»</t>
  </si>
  <si>
    <t>5467, 1569</t>
  </si>
  <si>
    <t>в центре</t>
  </si>
  <si>
    <t>5503, 5307, 1481, 1623</t>
  </si>
  <si>
    <t>5334, 1658</t>
  </si>
  <si>
    <t>1487</t>
  </si>
  <si>
    <t>в центре, справа-вверху</t>
  </si>
  <si>
    <t>5545, 1667</t>
  </si>
  <si>
    <t>в центре, в центре снизу</t>
  </si>
  <si>
    <t>1522, 1523</t>
  </si>
  <si>
    <t>сизый голубь</t>
  </si>
  <si>
    <t>Грачи, все птицы</t>
  </si>
  <si>
    <t>недостаточно признаков</t>
  </si>
  <si>
    <t>пухляк</t>
  </si>
  <si>
    <t>файл не найден</t>
  </si>
  <si>
    <t>пищуха</t>
  </si>
  <si>
    <t>да (баллы внизу)</t>
  </si>
  <si>
    <t>певчий дрозд</t>
  </si>
  <si>
    <t>утки sp</t>
  </si>
  <si>
    <t>рябинник</t>
  </si>
  <si>
    <t>серая мухоловка</t>
  </si>
  <si>
    <t>поползень</t>
  </si>
  <si>
    <t xml:space="preserve">жаворонок sp. </t>
  </si>
  <si>
    <t>Теньковка</t>
  </si>
  <si>
    <t>Место:</t>
  </si>
  <si>
    <t>Команды:</t>
  </si>
  <si>
    <t>Баллы:</t>
  </si>
  <si>
    <t>Сфотографировано видов (определено):</t>
  </si>
  <si>
    <t>Отряд Поганкообразные</t>
  </si>
  <si>
    <t>Отряд Гусеобразные</t>
  </si>
  <si>
    <t>Отряд Соколообразные</t>
  </si>
  <si>
    <t>Отряд Голубеобразные</t>
  </si>
  <si>
    <t>Отряд Воробьинообразные</t>
  </si>
  <si>
    <t>Отряд Дятлообразные</t>
  </si>
  <si>
    <t>Комментарий 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</si>
</sst>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Fill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 indent="1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3" borderId="8" xfId="0" applyFont="1" applyFill="1" applyBorder="1" applyAlignment="1"/>
    <xf numFmtId="0" fontId="2" fillId="0" borderId="8" xfId="0" applyFont="1" applyFill="1" applyBorder="1"/>
    <xf numFmtId="0" fontId="2" fillId="0" borderId="17" xfId="0" applyFont="1" applyFill="1" applyBorder="1" applyAlignment="1">
      <alignment horizontal="right" indent="1"/>
    </xf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3" xfId="0" applyBorder="1"/>
    <xf numFmtId="0" fontId="3" fillId="3" borderId="10" xfId="0" applyFont="1" applyFill="1" applyBorder="1" applyAlignment="1"/>
    <xf numFmtId="0" fontId="3" fillId="3" borderId="8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B2" workbookViewId="0">
      <selection activeCell="G2" sqref="G2"/>
    </sheetView>
  </sheetViews>
  <sheetFormatPr defaultRowHeight="15" x14ac:dyDescent="0.25"/>
  <cols>
    <col min="1" max="1" width="0" hidden="1" customWidth="1"/>
    <col min="2" max="2" width="6.140625" customWidth="1"/>
    <col min="3" max="3" width="39.140625" bestFit="1" customWidth="1"/>
    <col min="4" max="7" width="12.7109375" customWidth="1"/>
  </cols>
  <sheetData>
    <row r="1" spans="1:7" ht="15.75" hidden="1" thickBot="1" x14ac:dyDescent="0.3">
      <c r="A1" s="6"/>
      <c r="B1" s="7"/>
      <c r="C1" s="6"/>
      <c r="D1" s="8">
        <f>MATCH(D$3,'Чек-лист'!4:4,0)-1</f>
        <v>6</v>
      </c>
      <c r="E1" s="8">
        <f>MATCH(E$3,'Чек-лист'!4:4,0)-1</f>
        <v>14</v>
      </c>
      <c r="F1" s="8">
        <f>MATCH(F$3,'Чек-лист'!4:4,0)-1</f>
        <v>10</v>
      </c>
      <c r="G1" s="8">
        <f>MATCH(G$3,'Чек-лист'!4:4,0)-1</f>
        <v>18</v>
      </c>
    </row>
    <row r="2" spans="1:7" x14ac:dyDescent="0.25">
      <c r="A2" s="6"/>
      <c r="B2" s="9"/>
      <c r="C2" s="10" t="s">
        <v>247</v>
      </c>
      <c r="D2" s="11">
        <v>1</v>
      </c>
      <c r="E2" s="12">
        <v>2</v>
      </c>
      <c r="F2" s="12">
        <v>3</v>
      </c>
      <c r="G2" s="13">
        <v>4</v>
      </c>
    </row>
    <row r="3" spans="1:7" ht="96" x14ac:dyDescent="0.25">
      <c r="A3" s="6"/>
      <c r="B3" s="14"/>
      <c r="C3" s="15" t="s">
        <v>248</v>
      </c>
      <c r="D3" s="16" t="str">
        <f>'Чек-лист'!$G$4</f>
        <v>Atomic Energy</v>
      </c>
      <c r="E3" s="17" t="str">
        <f>'Чек-лист'!$O$4</f>
        <v>ФЕНИКС</v>
      </c>
      <c r="F3" s="17" t="str">
        <f>'Чек-лист'!$K$4</f>
        <v>Бёрд Бастерс</v>
      </c>
      <c r="G3" s="18" t="str">
        <f>'Чек-лист'!$S$4</f>
        <v>Фотоклуб «Щëлк»</v>
      </c>
    </row>
    <row r="4" spans="1:7" x14ac:dyDescent="0.25">
      <c r="A4" s="6"/>
      <c r="B4" s="14"/>
      <c r="C4" s="19" t="s">
        <v>249</v>
      </c>
      <c r="D4" s="20">
        <f ca="1">SUM(D6:D62)</f>
        <v>114</v>
      </c>
      <c r="E4" s="21">
        <f ca="1">SUM(E6:E62)</f>
        <v>99</v>
      </c>
      <c r="F4" s="21">
        <f ca="1">SUM(F6:F62)</f>
        <v>36</v>
      </c>
      <c r="G4" s="22">
        <f ca="1">SUM(G6:G62)</f>
        <v>23</v>
      </c>
    </row>
    <row r="5" spans="1:7" x14ac:dyDescent="0.25">
      <c r="A5" s="6"/>
      <c r="B5" s="23"/>
      <c r="C5" s="24" t="s">
        <v>250</v>
      </c>
      <c r="D5" s="25" t="str">
        <f ca="1">CONCATENATE(COUNTIF(D6:D62,"&gt;0")," (",COUNTIF(D6:D62,"&gt;1"),")")</f>
        <v>22 (20)</v>
      </c>
      <c r="E5" s="26" t="str">
        <f ca="1">CONCATENATE(COUNTIF(E6:E62,"&gt;0")," (",COUNTIF(E6:E62,"&gt;1"),")")</f>
        <v>19 (16)</v>
      </c>
      <c r="F5" s="26" t="str">
        <f ca="1">CONCATENATE(COUNTIF(F6:F62,"&gt;0")," (",COUNTIF(F6:F62,"&gt;1"),")")</f>
        <v>8 (6)</v>
      </c>
      <c r="G5" s="27" t="str">
        <f ca="1">CONCATENATE(COUNTIF(G6:G62,"&gt;0")," (",COUNTIF(G6:G62,"&gt;1"),")")</f>
        <v>6 (4)</v>
      </c>
    </row>
    <row r="6" spans="1:7" x14ac:dyDescent="0.25">
      <c r="A6" s="6"/>
      <c r="B6" s="14"/>
      <c r="C6" s="28"/>
      <c r="D6" s="37" t="s">
        <v>251</v>
      </c>
      <c r="E6" s="38"/>
      <c r="F6" s="38"/>
      <c r="G6" s="39"/>
    </row>
    <row r="7" spans="1:7" x14ac:dyDescent="0.25">
      <c r="A7" s="6">
        <f>MATCH($C7,'Чек-лист'!C:C,0)-1</f>
        <v>7</v>
      </c>
      <c r="B7" s="14">
        <v>1</v>
      </c>
      <c r="C7" s="29" t="s">
        <v>5</v>
      </c>
      <c r="D7" s="20" t="str">
        <f ca="1">IF(OFFSET('Чек-лист'!$A$1,$A7,D$1,1,1),OFFSET('Чек-лист'!$A$1,$A7,D$1,1,1),"")</f>
        <v/>
      </c>
      <c r="E7" s="21">
        <f ca="1">IF(OFFSET('Чек-лист'!$A$1,$A7,E$1,1,1),OFFSET('Чек-лист'!$A$1,$A7,E$1,1,1),"")</f>
        <v>5</v>
      </c>
      <c r="F7" s="21" t="str">
        <f ca="1">IF(OFFSET('Чек-лист'!$A$1,$A7,F$1,1,1),OFFSET('Чек-лист'!$A$1,$A7,F$1,1,1),"")</f>
        <v/>
      </c>
      <c r="G7" s="22">
        <f ca="1">IF(OFFSET('Чек-лист'!$A$1,$A7,G$1,1,1),OFFSET('Чек-лист'!$A$1,$A7,G$1,1,1),"")</f>
        <v>5</v>
      </c>
    </row>
    <row r="8" spans="1:7" x14ac:dyDescent="0.25">
      <c r="A8" s="6"/>
      <c r="B8" s="14" t="str">
        <f t="shared" ref="B8:B14" si="0">IF(C8&lt;&gt;"",IF(B7&lt;&gt;"",B7+1,B6+1),"")</f>
        <v/>
      </c>
      <c r="C8" s="36"/>
      <c r="D8" s="37" t="s">
        <v>252</v>
      </c>
      <c r="E8" s="38"/>
      <c r="F8" s="38"/>
      <c r="G8" s="39"/>
    </row>
    <row r="9" spans="1:7" x14ac:dyDescent="0.25">
      <c r="A9" s="6">
        <f>MATCH($C9,'Чек-лист'!C:C,0)-1</f>
        <v>19</v>
      </c>
      <c r="B9" s="14">
        <f t="shared" si="0"/>
        <v>2</v>
      </c>
      <c r="C9" s="29" t="s">
        <v>17</v>
      </c>
      <c r="D9" s="20">
        <f ca="1">IF(OFFSET('Чек-лист'!$A$1,$A9,D$1,1,1),OFFSET('Чек-лист'!$A$1,$A9,D$1,1,1),"")</f>
        <v>5</v>
      </c>
      <c r="E9" s="21" t="str">
        <f ca="1">IF(OFFSET('Чек-лист'!$A$1,$A9,E$1,1,1),OFFSET('Чек-лист'!$A$1,$A9,E$1,1,1),"")</f>
        <v/>
      </c>
      <c r="F9" s="21" t="str">
        <f ca="1">IF(OFFSET('Чек-лист'!$A$1,$A9,F$1,1,1),OFFSET('Чек-лист'!$A$1,$A9,F$1,1,1),"")</f>
        <v/>
      </c>
      <c r="G9" s="22" t="str">
        <f ca="1">IF(OFFSET('Чек-лист'!$A$1,$A9,G$1,1,1),OFFSET('Чек-лист'!$A$1,$A9,G$1,1,1),"")</f>
        <v/>
      </c>
    </row>
    <row r="10" spans="1:7" x14ac:dyDescent="0.25">
      <c r="A10" s="6"/>
      <c r="B10" s="14" t="str">
        <f t="shared" si="0"/>
        <v/>
      </c>
      <c r="C10" s="28"/>
      <c r="D10" s="37" t="s">
        <v>253</v>
      </c>
      <c r="E10" s="38"/>
      <c r="F10" s="38"/>
      <c r="G10" s="39"/>
    </row>
    <row r="11" spans="1:7" x14ac:dyDescent="0.25">
      <c r="A11" s="6">
        <f>MATCH($C11,'Чек-лист'!C:C,0)-1</f>
        <v>41</v>
      </c>
      <c r="B11" s="14">
        <f t="shared" si="0"/>
        <v>3</v>
      </c>
      <c r="C11" s="29" t="s">
        <v>41</v>
      </c>
      <c r="D11" s="20">
        <f ca="1">IF(OFFSET('Чек-лист'!$A$1,$A11,D$1,1,1),OFFSET('Чек-лист'!$A$1,$A11,D$1,1,1),"")</f>
        <v>1</v>
      </c>
      <c r="E11" s="21" t="str">
        <f ca="1">IF(OFFSET('Чек-лист'!$A$1,$A11,E$1,1,1),OFFSET('Чек-лист'!$A$1,$A11,E$1,1,1),"")</f>
        <v/>
      </c>
      <c r="F11" s="21" t="str">
        <f ca="1">IF(OFFSET('Чек-лист'!$A$1,$A11,F$1,1,1),OFFSET('Чек-лист'!$A$1,$A11,F$1,1,1),"")</f>
        <v/>
      </c>
      <c r="G11" s="22" t="str">
        <f ca="1">IF(OFFSET('Чек-лист'!$A$1,$A11,G$1,1,1),OFFSET('Чек-лист'!$A$1,$A11,G$1,1,1),"")</f>
        <v/>
      </c>
    </row>
    <row r="12" spans="1:7" x14ac:dyDescent="0.25">
      <c r="A12" s="6"/>
      <c r="B12" s="14" t="str">
        <f t="shared" si="0"/>
        <v/>
      </c>
      <c r="C12" s="28"/>
      <c r="D12" s="37" t="s">
        <v>256</v>
      </c>
      <c r="E12" s="38"/>
      <c r="F12" s="38"/>
      <c r="G12" s="39"/>
    </row>
    <row r="13" spans="1:7" x14ac:dyDescent="0.25">
      <c r="A13" s="6">
        <f>MATCH($C13,'Чек-лист'!C:C,0)-1</f>
        <v>79</v>
      </c>
      <c r="B13" s="14">
        <f t="shared" si="0"/>
        <v>4</v>
      </c>
      <c r="C13" s="29" t="s">
        <v>82</v>
      </c>
      <c r="D13" s="20">
        <f ca="1">IF(OFFSET('Чек-лист'!$A$1,$A13,D$1,1,1),OFFSET('Чек-лист'!$A$1,$A13,D$1,1,1),"")</f>
        <v>6</v>
      </c>
      <c r="E13" s="21">
        <f ca="1">IF(OFFSET('Чек-лист'!$A$1,$A13,E$1,1,1),OFFSET('Чек-лист'!$A$1,$A13,E$1,1,1),"")</f>
        <v>6</v>
      </c>
      <c r="F13" s="21" t="str">
        <f ca="1">IF(OFFSET('Чек-лист'!$A$1,$A13,F$1,1,1),OFFSET('Чек-лист'!$A$1,$A13,F$1,1,1),"")</f>
        <v/>
      </c>
      <c r="G13" s="22">
        <f ca="1">IF(OFFSET('Чек-лист'!$A$1,$A13,G$1,1,1),OFFSET('Чек-лист'!$A$1,$A13,G$1,1,1),"")</f>
        <v>6</v>
      </c>
    </row>
    <row r="14" spans="1:7" x14ac:dyDescent="0.25">
      <c r="A14" s="6"/>
      <c r="B14" s="14" t="str">
        <f t="shared" si="0"/>
        <v/>
      </c>
      <c r="C14" s="28"/>
      <c r="D14" s="37" t="s">
        <v>254</v>
      </c>
      <c r="E14" s="38"/>
      <c r="F14" s="38"/>
      <c r="G14" s="39"/>
    </row>
    <row r="15" spans="1:7" x14ac:dyDescent="0.25">
      <c r="A15" s="6">
        <f>MATCH($C15,'Чек-лист'!C:C,0)-1</f>
        <v>74</v>
      </c>
      <c r="B15" s="14">
        <f t="shared" ref="B15:B41" si="1">IF(C15&lt;&gt;"",IF(B14&lt;&gt;"",B14+1,B13+1),"")</f>
        <v>5</v>
      </c>
      <c r="C15" s="29" t="s">
        <v>76</v>
      </c>
      <c r="D15" s="20">
        <f ca="1">IF(OFFSET('Чек-лист'!$A$1,$A15,D$1,1,1),OFFSET('Чек-лист'!$A$1,$A15,D$1,1,1),"")</f>
        <v>5</v>
      </c>
      <c r="E15" s="21">
        <f ca="1">IF(OFFSET('Чек-лист'!$A$1,$A15,E$1,1,1),OFFSET('Чек-лист'!$A$1,$A15,E$1,1,1),"")</f>
        <v>5</v>
      </c>
      <c r="F15" s="21" t="str">
        <f ca="1">IF(OFFSET('Чек-лист'!$A$1,$A15,F$1,1,1),OFFSET('Чек-лист'!$A$1,$A15,F$1,1,1),"")</f>
        <v/>
      </c>
      <c r="G15" s="22" t="str">
        <f ca="1">IF(OFFSET('Чек-лист'!$A$1,$A15,G$1,1,1),OFFSET('Чек-лист'!$A$1,$A15,G$1,1,1),"")</f>
        <v/>
      </c>
    </row>
    <row r="16" spans="1:7" x14ac:dyDescent="0.25">
      <c r="A16" s="6"/>
      <c r="B16" s="14" t="str">
        <f t="shared" si="1"/>
        <v/>
      </c>
      <c r="C16" s="28"/>
      <c r="D16" s="37" t="s">
        <v>255</v>
      </c>
      <c r="E16" s="38"/>
      <c r="F16" s="38"/>
      <c r="G16" s="39"/>
    </row>
    <row r="17" spans="1:7" x14ac:dyDescent="0.25">
      <c r="A17" s="6">
        <f>MATCH($C17,'Чек-лист'!C:C,0)-1</f>
        <v>86</v>
      </c>
      <c r="B17" s="14">
        <f t="shared" si="1"/>
        <v>6</v>
      </c>
      <c r="C17" s="29" t="s">
        <v>90</v>
      </c>
      <c r="D17" s="20">
        <f ca="1">IF(OFFSET('Чек-лист'!$A$1,$A17,D$1,1,1),OFFSET('Чек-лист'!$A$1,$A17,D$1,1,1),"")</f>
        <v>5</v>
      </c>
      <c r="E17" s="21" t="str">
        <f ca="1">IF(OFFSET('Чек-лист'!$A$1,$A17,E$1,1,1),OFFSET('Чек-лист'!$A$1,$A17,E$1,1,1),"")</f>
        <v/>
      </c>
      <c r="F17" s="21">
        <f ca="1">IF(OFFSET('Чек-лист'!$A$1,$A17,F$1,1,1),OFFSET('Чек-лист'!$A$1,$A17,F$1,1,1),"")</f>
        <v>5</v>
      </c>
      <c r="G17" s="22" t="str">
        <f ca="1">IF(OFFSET('Чек-лист'!$A$1,$A17,G$1,1,1),OFFSET('Чек-лист'!$A$1,$A17,G$1,1,1),"")</f>
        <v/>
      </c>
    </row>
    <row r="18" spans="1:7" x14ac:dyDescent="0.25">
      <c r="A18" s="6">
        <f>MATCH($C18,'Чек-лист'!C:C,0)-1</f>
        <v>89</v>
      </c>
      <c r="B18" s="14">
        <f t="shared" si="1"/>
        <v>7</v>
      </c>
      <c r="C18" s="29" t="s">
        <v>94</v>
      </c>
      <c r="D18" s="20">
        <f ca="1">IF(OFFSET('Чек-лист'!$A$1,$A18,D$1,1,1),OFFSET('Чек-лист'!$A$1,$A18,D$1,1,1),"")</f>
        <v>5</v>
      </c>
      <c r="E18" s="21">
        <f ca="1">IF(OFFSET('Чек-лист'!$A$1,$A18,E$1,1,1),OFFSET('Чек-лист'!$A$1,$A18,E$1,1,1),"")</f>
        <v>5</v>
      </c>
      <c r="F18" s="21">
        <f ca="1">IF(OFFSET('Чек-лист'!$A$1,$A18,F$1,1,1),OFFSET('Чек-лист'!$A$1,$A18,F$1,1,1),"")</f>
        <v>5</v>
      </c>
      <c r="G18" s="22" t="str">
        <f ca="1">IF(OFFSET('Чек-лист'!$A$1,$A18,G$1,1,1),OFFSET('Чек-лист'!$A$1,$A18,G$1,1,1),"")</f>
        <v/>
      </c>
    </row>
    <row r="19" spans="1:7" x14ac:dyDescent="0.25">
      <c r="A19" s="6">
        <f>MATCH($C19,'Чек-лист'!C:C,0)-1</f>
        <v>90</v>
      </c>
      <c r="B19" s="14">
        <f t="shared" si="1"/>
        <v>8</v>
      </c>
      <c r="C19" s="29" t="s">
        <v>97</v>
      </c>
      <c r="D19" s="20">
        <f ca="1">IF(OFFSET('Чек-лист'!$A$1,$A19,D$1,1,1),OFFSET('Чек-лист'!$A$1,$A19,D$1,1,1),"")</f>
        <v>6</v>
      </c>
      <c r="E19" s="21" t="str">
        <f ca="1">IF(OFFSET('Чек-лист'!$A$1,$A19,E$1,1,1),OFFSET('Чек-лист'!$A$1,$A19,E$1,1,1),"")</f>
        <v/>
      </c>
      <c r="F19" s="21">
        <f ca="1">IF(OFFSET('Чек-лист'!$A$1,$A19,F$1,1,1),OFFSET('Чек-лист'!$A$1,$A19,F$1,1,1),"")</f>
        <v>1</v>
      </c>
      <c r="G19" s="22" t="str">
        <f ca="1">IF(OFFSET('Чек-лист'!$A$1,$A19,G$1,1,1),OFFSET('Чек-лист'!$A$1,$A19,G$1,1,1),"")</f>
        <v/>
      </c>
    </row>
    <row r="20" spans="1:7" x14ac:dyDescent="0.25">
      <c r="A20" s="6">
        <f>MATCH($C20,'Чек-лист'!C:C,0)-1</f>
        <v>94</v>
      </c>
      <c r="B20" s="14">
        <f t="shared" si="1"/>
        <v>9</v>
      </c>
      <c r="C20" s="29" t="s">
        <v>104</v>
      </c>
      <c r="D20" s="20">
        <f ca="1">IF(OFFSET('Чек-лист'!$A$1,$A20,D$1,1,1),OFFSET('Чек-лист'!$A$1,$A20,D$1,1,1),"")</f>
        <v>5</v>
      </c>
      <c r="E20" s="21">
        <f ca="1">IF(OFFSET('Чек-лист'!$A$1,$A20,E$1,1,1),OFFSET('Чек-лист'!$A$1,$A20,E$1,1,1),"")</f>
        <v>5</v>
      </c>
      <c r="F20" s="21">
        <f ca="1">IF(OFFSET('Чек-лист'!$A$1,$A20,F$1,1,1),OFFSET('Чек-лист'!$A$1,$A20,F$1,1,1),"")</f>
        <v>5</v>
      </c>
      <c r="G20" s="22">
        <f ca="1">IF(OFFSET('Чек-лист'!$A$1,$A20,G$1,1,1),OFFSET('Чек-лист'!$A$1,$A20,G$1,1,1),"")</f>
        <v>5</v>
      </c>
    </row>
    <row r="21" spans="1:7" x14ac:dyDescent="0.25">
      <c r="A21" s="6">
        <f>MATCH($C21,'Чек-лист'!C:C,0)-1</f>
        <v>95</v>
      </c>
      <c r="B21" s="14">
        <f t="shared" si="1"/>
        <v>10</v>
      </c>
      <c r="C21" s="29" t="s">
        <v>106</v>
      </c>
      <c r="D21" s="20">
        <f ca="1">IF(OFFSET('Чек-лист'!$A$1,$A21,D$1,1,1),OFFSET('Чек-лист'!$A$1,$A21,D$1,1,1),"")</f>
        <v>7</v>
      </c>
      <c r="E21" s="21" t="str">
        <f ca="1">IF(OFFSET('Чек-лист'!$A$1,$A21,E$1,1,1),OFFSET('Чек-лист'!$A$1,$A21,E$1,1,1),"")</f>
        <v/>
      </c>
      <c r="F21" s="21" t="str">
        <f ca="1">IF(OFFSET('Чек-лист'!$A$1,$A21,F$1,1,1),OFFSET('Чек-лист'!$A$1,$A21,F$1,1,1),"")</f>
        <v/>
      </c>
      <c r="G21" s="22" t="str">
        <f ca="1">IF(OFFSET('Чек-лист'!$A$1,$A21,G$1,1,1),OFFSET('Чек-лист'!$A$1,$A21,G$1,1,1),"")</f>
        <v/>
      </c>
    </row>
    <row r="22" spans="1:7" x14ac:dyDescent="0.25">
      <c r="A22" s="6">
        <f>MATCH($C22,'Чек-лист'!C:C,0)-1</f>
        <v>96</v>
      </c>
      <c r="B22" s="14">
        <f t="shared" si="1"/>
        <v>11</v>
      </c>
      <c r="C22" s="29" t="s">
        <v>108</v>
      </c>
      <c r="D22" s="20">
        <f ca="1">IF(OFFSET('Чек-лист'!$A$1,$A22,D$1,1,1),OFFSET('Чек-лист'!$A$1,$A22,D$1,1,1),"")</f>
        <v>6</v>
      </c>
      <c r="E22" s="21">
        <f ca="1">IF(OFFSET('Чек-лист'!$A$1,$A22,E$1,1,1),OFFSET('Чек-лист'!$A$1,$A22,E$1,1,1),"")</f>
        <v>6</v>
      </c>
      <c r="F22" s="21" t="str">
        <f ca="1">IF(OFFSET('Чек-лист'!$A$1,$A22,F$1,1,1),OFFSET('Чек-лист'!$A$1,$A22,F$1,1,1),"")</f>
        <v/>
      </c>
      <c r="G22" s="22" t="str">
        <f ca="1">IF(OFFSET('Чек-лист'!$A$1,$A22,G$1,1,1),OFFSET('Чек-лист'!$A$1,$A22,G$1,1,1),"")</f>
        <v/>
      </c>
    </row>
    <row r="23" spans="1:7" x14ac:dyDescent="0.25">
      <c r="A23" s="6">
        <f>MATCH($C23,'Чек-лист'!C:C,0)-1</f>
        <v>97</v>
      </c>
      <c r="B23" s="14">
        <f t="shared" si="1"/>
        <v>12</v>
      </c>
      <c r="C23" s="29" t="s">
        <v>110</v>
      </c>
      <c r="D23" s="20">
        <f ca="1">IF(OFFSET('Чек-лист'!$A$1,$A23,D$1,1,1),OFFSET('Чек-лист'!$A$1,$A23,D$1,1,1),"")</f>
        <v>5</v>
      </c>
      <c r="E23" s="21" t="str">
        <f ca="1">IF(OFFSET('Чек-лист'!$A$1,$A23,E$1,1,1),OFFSET('Чек-лист'!$A$1,$A23,E$1,1,1),"")</f>
        <v/>
      </c>
      <c r="F23" s="21" t="str">
        <f ca="1">IF(OFFSET('Чек-лист'!$A$1,$A23,F$1,1,1),OFFSET('Чек-лист'!$A$1,$A23,F$1,1,1),"")</f>
        <v/>
      </c>
      <c r="G23" s="22" t="str">
        <f ca="1">IF(OFFSET('Чек-лист'!$A$1,$A23,G$1,1,1),OFFSET('Чек-лист'!$A$1,$A23,G$1,1,1),"")</f>
        <v/>
      </c>
    </row>
    <row r="24" spans="1:7" x14ac:dyDescent="0.25">
      <c r="A24" s="6">
        <f>MATCH($C24,'Чек-лист'!C:C,0)-1</f>
        <v>100</v>
      </c>
      <c r="B24" s="14">
        <f t="shared" si="1"/>
        <v>13</v>
      </c>
      <c r="C24" s="29" t="s">
        <v>114</v>
      </c>
      <c r="D24" s="20">
        <f ca="1">IF(OFFSET('Чек-лист'!$A$1,$A24,D$1,1,1),OFFSET('Чек-лист'!$A$1,$A24,D$1,1,1),"")</f>
        <v>5</v>
      </c>
      <c r="E24" s="21">
        <f ca="1">IF(OFFSET('Чек-лист'!$A$1,$A24,E$1,1,1),OFFSET('Чек-лист'!$A$1,$A24,E$1,1,1),"")</f>
        <v>5</v>
      </c>
      <c r="F24" s="21" t="str">
        <f ca="1">IF(OFFSET('Чек-лист'!$A$1,$A24,F$1,1,1),OFFSET('Чек-лист'!$A$1,$A24,F$1,1,1),"")</f>
        <v/>
      </c>
      <c r="G24" s="22" t="str">
        <f ca="1">IF(OFFSET('Чек-лист'!$A$1,$A24,G$1,1,1),OFFSET('Чек-лист'!$A$1,$A24,G$1,1,1),"")</f>
        <v/>
      </c>
    </row>
    <row r="25" spans="1:7" x14ac:dyDescent="0.25">
      <c r="A25" s="6">
        <f>MATCH($C25,'Чек-лист'!C:C,0)-1</f>
        <v>102</v>
      </c>
      <c r="B25" s="14">
        <f t="shared" si="1"/>
        <v>14</v>
      </c>
      <c r="C25" s="29" t="s">
        <v>117</v>
      </c>
      <c r="D25" s="20" t="str">
        <f ca="1">IF(OFFSET('Чек-лист'!$A$1,$A25,D$1,1,1),OFFSET('Чек-лист'!$A$1,$A25,D$1,1,1),"")</f>
        <v/>
      </c>
      <c r="E25" s="21">
        <f ca="1">IF(OFFSET('Чек-лист'!$A$1,$A25,E$1,1,1),OFFSET('Чек-лист'!$A$1,$A25,E$1,1,1),"")</f>
        <v>8</v>
      </c>
      <c r="F25" s="21" t="str">
        <f ca="1">IF(OFFSET('Чек-лист'!$A$1,$A25,F$1,1,1),OFFSET('Чек-лист'!$A$1,$A25,F$1,1,1),"")</f>
        <v/>
      </c>
      <c r="G25" s="22" t="str">
        <f ca="1">IF(OFFSET('Чек-лист'!$A$1,$A25,G$1,1,1),OFFSET('Чек-лист'!$A$1,$A25,G$1,1,1),"")</f>
        <v/>
      </c>
    </row>
    <row r="26" spans="1:7" x14ac:dyDescent="0.25">
      <c r="A26" s="6">
        <f>MATCH($C26,'Чек-лист'!C:C,0)-1</f>
        <v>104</v>
      </c>
      <c r="B26" s="14">
        <f t="shared" si="1"/>
        <v>15</v>
      </c>
      <c r="C26" s="29" t="s">
        <v>119</v>
      </c>
      <c r="D26" s="20">
        <f ca="1">IF(OFFSET('Чек-лист'!$A$1,$A26,D$1,1,1),OFFSET('Чек-лист'!$A$1,$A26,D$1,1,1),"")</f>
        <v>5</v>
      </c>
      <c r="E26" s="21" t="str">
        <f ca="1">IF(OFFSET('Чек-лист'!$A$1,$A26,E$1,1,1),OFFSET('Чек-лист'!$A$1,$A26,E$1,1,1),"")</f>
        <v/>
      </c>
      <c r="F26" s="21" t="str">
        <f ca="1">IF(OFFSET('Чек-лист'!$A$1,$A26,F$1,1,1),OFFSET('Чек-лист'!$A$1,$A26,F$1,1,1),"")</f>
        <v/>
      </c>
      <c r="G26" s="22" t="str">
        <f ca="1">IF(OFFSET('Чек-лист'!$A$1,$A26,G$1,1,1),OFFSET('Чек-лист'!$A$1,$A26,G$1,1,1),"")</f>
        <v/>
      </c>
    </row>
    <row r="27" spans="1:7" x14ac:dyDescent="0.25">
      <c r="A27" s="6">
        <f>MATCH($C27,'Чек-лист'!C:C,0)-1</f>
        <v>114</v>
      </c>
      <c r="B27" s="14">
        <f t="shared" si="1"/>
        <v>16</v>
      </c>
      <c r="C27" s="29" t="s">
        <v>131</v>
      </c>
      <c r="D27" s="20" t="str">
        <f ca="1">IF(OFFSET('Чек-лист'!$A$1,$A27,D$1,1,1),OFFSET('Чек-лист'!$A$1,$A27,D$1,1,1),"")</f>
        <v/>
      </c>
      <c r="E27" s="21" t="str">
        <f ca="1">IF(OFFSET('Чек-лист'!$A$1,$A27,E$1,1,1),OFFSET('Чек-лист'!$A$1,$A27,E$1,1,1),"")</f>
        <v/>
      </c>
      <c r="F27" s="21">
        <f ca="1">IF(OFFSET('Чек-лист'!$A$1,$A27,F$1,1,1),OFFSET('Чек-лист'!$A$1,$A27,F$1,1,1),"")</f>
        <v>9</v>
      </c>
      <c r="G27" s="22" t="str">
        <f ca="1">IF(OFFSET('Чек-лист'!$A$1,$A27,G$1,1,1),OFFSET('Чек-лист'!$A$1,$A27,G$1,1,1),"")</f>
        <v/>
      </c>
    </row>
    <row r="28" spans="1:7" x14ac:dyDescent="0.25">
      <c r="A28" s="6">
        <f>MATCH($C28,'Чек-лист'!C:C,0)-1</f>
        <v>121</v>
      </c>
      <c r="B28" s="14">
        <f t="shared" si="1"/>
        <v>17</v>
      </c>
      <c r="C28" s="29" t="s">
        <v>141</v>
      </c>
      <c r="D28" s="20" t="str">
        <f ca="1">IF(OFFSET('Чек-лист'!$A$1,$A28,D$1,1,1),OFFSET('Чек-лист'!$A$1,$A28,D$1,1,1),"")</f>
        <v/>
      </c>
      <c r="E28" s="21">
        <f ca="1">IF(OFFSET('Чек-лист'!$A$1,$A28,E$1,1,1),OFFSET('Чек-лист'!$A$1,$A28,E$1,1,1),"")</f>
        <v>8</v>
      </c>
      <c r="F28" s="21">
        <f ca="1">IF(OFFSET('Чек-лист'!$A$1,$A28,F$1,1,1),OFFSET('Чек-лист'!$A$1,$A28,F$1,1,1),"")</f>
        <v>1</v>
      </c>
      <c r="G28" s="22" t="str">
        <f ca="1">IF(OFFSET('Чек-лист'!$A$1,$A28,G$1,1,1),OFFSET('Чек-лист'!$A$1,$A28,G$1,1,1),"")</f>
        <v/>
      </c>
    </row>
    <row r="29" spans="1:7" x14ac:dyDescent="0.25">
      <c r="A29" s="6">
        <f>MATCH($C29,'Чек-лист'!C:C,0)-1</f>
        <v>123</v>
      </c>
      <c r="B29" s="14">
        <f t="shared" si="1"/>
        <v>18</v>
      </c>
      <c r="C29" s="29" t="s">
        <v>143</v>
      </c>
      <c r="D29" s="20" t="str">
        <f ca="1">IF(OFFSET('Чек-лист'!$A$1,$A29,D$1,1,1),OFFSET('Чек-лист'!$A$1,$A29,D$1,1,1),"")</f>
        <v/>
      </c>
      <c r="E29" s="21">
        <f ca="1">IF(OFFSET('Чек-лист'!$A$1,$A29,E$1,1,1),OFFSET('Чек-лист'!$A$1,$A29,E$1,1,1),"")</f>
        <v>8</v>
      </c>
      <c r="F29" s="21" t="str">
        <f ca="1">IF(OFFSET('Чек-лист'!$A$1,$A29,F$1,1,1),OFFSET('Чек-лист'!$A$1,$A29,F$1,1,1),"")</f>
        <v/>
      </c>
      <c r="G29" s="22" t="str">
        <f ca="1">IF(OFFSET('Чек-лист'!$A$1,$A29,G$1,1,1),OFFSET('Чек-лист'!$A$1,$A29,G$1,1,1),"")</f>
        <v/>
      </c>
    </row>
    <row r="30" spans="1:7" x14ac:dyDescent="0.25">
      <c r="A30" s="6">
        <f>MATCH($C30,'Чек-лист'!C:C,0)-1</f>
        <v>124</v>
      </c>
      <c r="B30" s="14">
        <f t="shared" si="1"/>
        <v>19</v>
      </c>
      <c r="C30" s="29" t="s">
        <v>144</v>
      </c>
      <c r="D30" s="20">
        <f ca="1">IF(OFFSET('Чек-лист'!$A$1,$A30,D$1,1,1),OFFSET('Чек-лист'!$A$1,$A30,D$1,1,1),"")</f>
        <v>6</v>
      </c>
      <c r="E30" s="21" t="str">
        <f ca="1">IF(OFFSET('Чек-лист'!$A$1,$A30,E$1,1,1),OFFSET('Чек-лист'!$A$1,$A30,E$1,1,1),"")</f>
        <v/>
      </c>
      <c r="F30" s="21" t="str">
        <f ca="1">IF(OFFSET('Чек-лист'!$A$1,$A30,F$1,1,1),OFFSET('Чек-лист'!$A$1,$A30,F$1,1,1),"")</f>
        <v/>
      </c>
      <c r="G30" s="22">
        <f ca="1">IF(OFFSET('Чек-лист'!$A$1,$A30,G$1,1,1),OFFSET('Чек-лист'!$A$1,$A30,G$1,1,1),"")</f>
        <v>1</v>
      </c>
    </row>
    <row r="31" spans="1:7" x14ac:dyDescent="0.25">
      <c r="A31" s="6">
        <f>MATCH($C31,'Чек-лист'!C:C,0)-1</f>
        <v>125</v>
      </c>
      <c r="B31" s="14">
        <f t="shared" si="1"/>
        <v>20</v>
      </c>
      <c r="C31" s="29" t="s">
        <v>146</v>
      </c>
      <c r="D31" s="20">
        <f ca="1">IF(OFFSET('Чек-лист'!$A$1,$A31,D$1,1,1),OFFSET('Чек-лист'!$A$1,$A31,D$1,1,1),"")</f>
        <v>5</v>
      </c>
      <c r="E31" s="21" t="str">
        <f ca="1">IF(OFFSET('Чек-лист'!$A$1,$A31,E$1,1,1),OFFSET('Чек-лист'!$A$1,$A31,E$1,1,1),"")</f>
        <v/>
      </c>
      <c r="F31" s="21" t="str">
        <f ca="1">IF(OFFSET('Чек-лист'!$A$1,$A31,F$1,1,1),OFFSET('Чек-лист'!$A$1,$A31,F$1,1,1),"")</f>
        <v/>
      </c>
      <c r="G31" s="22" t="str">
        <f ca="1">IF(OFFSET('Чек-лист'!$A$1,$A31,G$1,1,1),OFFSET('Чек-лист'!$A$1,$A31,G$1,1,1),"")</f>
        <v/>
      </c>
    </row>
    <row r="32" spans="1:7" x14ac:dyDescent="0.25">
      <c r="A32" s="6">
        <f>MATCH($C32,'Чек-лист'!C:C,0)-1</f>
        <v>128</v>
      </c>
      <c r="B32" s="14">
        <f t="shared" si="1"/>
        <v>21</v>
      </c>
      <c r="C32" s="29" t="s">
        <v>150</v>
      </c>
      <c r="D32" s="20" t="str">
        <f ca="1">IF(OFFSET('Чек-лист'!$A$1,$A32,D$1,1,1),OFFSET('Чек-лист'!$A$1,$A32,D$1,1,1),"")</f>
        <v/>
      </c>
      <c r="E32" s="21">
        <f ca="1">IF(OFFSET('Чек-лист'!$A$1,$A32,E$1,1,1),OFFSET('Чек-лист'!$A$1,$A32,E$1,1,1),"")</f>
        <v>1</v>
      </c>
      <c r="F32" s="21" t="str">
        <f ca="1">IF(OFFSET('Чек-лист'!$A$1,$A32,F$1,1,1),OFFSET('Чек-лист'!$A$1,$A32,F$1,1,1),"")</f>
        <v/>
      </c>
      <c r="G32" s="22" t="str">
        <f ca="1">IF(OFFSET('Чек-лист'!$A$1,$A32,G$1,1,1),OFFSET('Чек-лист'!$A$1,$A32,G$1,1,1),"")</f>
        <v/>
      </c>
    </row>
    <row r="33" spans="1:7" x14ac:dyDescent="0.25">
      <c r="A33" s="6">
        <f>MATCH($C33,'Чек-лист'!C:C,0)-1</f>
        <v>130</v>
      </c>
      <c r="B33" s="14">
        <f t="shared" si="1"/>
        <v>22</v>
      </c>
      <c r="C33" s="29" t="s">
        <v>153</v>
      </c>
      <c r="D33" s="20">
        <f ca="1">IF(OFFSET('Чек-лист'!$A$1,$A33,D$1,1,1),OFFSET('Чек-лист'!$A$1,$A33,D$1,1,1),"")</f>
        <v>1</v>
      </c>
      <c r="E33" s="21" t="str">
        <f ca="1">IF(OFFSET('Чек-лист'!$A$1,$A33,E$1,1,1),OFFSET('Чек-лист'!$A$1,$A33,E$1,1,1),"")</f>
        <v/>
      </c>
      <c r="F33" s="21" t="str">
        <f ca="1">IF(OFFSET('Чек-лист'!$A$1,$A33,F$1,1,1),OFFSET('Чек-лист'!$A$1,$A33,F$1,1,1),"")</f>
        <v/>
      </c>
      <c r="G33" s="22" t="str">
        <f ca="1">IF(OFFSET('Чек-лист'!$A$1,$A33,G$1,1,1),OFFSET('Чек-лист'!$A$1,$A33,G$1,1,1),"")</f>
        <v/>
      </c>
    </row>
    <row r="34" spans="1:7" x14ac:dyDescent="0.25">
      <c r="A34" s="6">
        <f>MATCH($C34,'Чек-лист'!C:C,0)-1</f>
        <v>132</v>
      </c>
      <c r="B34" s="14">
        <f t="shared" si="1"/>
        <v>23</v>
      </c>
      <c r="C34" s="29" t="s">
        <v>156</v>
      </c>
      <c r="D34" s="20">
        <f ca="1">IF(OFFSET('Чек-лист'!$A$1,$A34,D$1,1,1),OFFSET('Чек-лист'!$A$1,$A34,D$1,1,1),"")</f>
        <v>5</v>
      </c>
      <c r="E34" s="21">
        <f ca="1">IF(OFFSET('Чек-лист'!$A$1,$A34,E$1,1,1),OFFSET('Чек-лист'!$A$1,$A34,E$1,1,1),"")</f>
        <v>5</v>
      </c>
      <c r="F34" s="21" t="str">
        <f ca="1">IF(OFFSET('Чек-лист'!$A$1,$A34,F$1,1,1),OFFSET('Чек-лист'!$A$1,$A34,F$1,1,1),"")</f>
        <v/>
      </c>
      <c r="G34" s="22" t="str">
        <f ca="1">IF(OFFSET('Чек-лист'!$A$1,$A34,G$1,1,1),OFFSET('Чек-лист'!$A$1,$A34,G$1,1,1),"")</f>
        <v/>
      </c>
    </row>
    <row r="35" spans="1:7" x14ac:dyDescent="0.25">
      <c r="A35" s="6">
        <f>MATCH($C35,'Чек-лист'!C:C,0)-1</f>
        <v>133</v>
      </c>
      <c r="B35" s="14">
        <f t="shared" si="1"/>
        <v>24</v>
      </c>
      <c r="C35" s="29" t="s">
        <v>158</v>
      </c>
      <c r="D35" s="20" t="str">
        <f ca="1">IF(OFFSET('Чек-лист'!$A$1,$A35,D$1,1,1),OFFSET('Чек-лист'!$A$1,$A35,D$1,1,1),"")</f>
        <v/>
      </c>
      <c r="E35" s="21">
        <f ca="1">IF(OFFSET('Чек-лист'!$A$1,$A35,E$1,1,1),OFFSET('Чек-лист'!$A$1,$A35,E$1,1,1),"")</f>
        <v>1</v>
      </c>
      <c r="F35" s="21" t="str">
        <f ca="1">IF(OFFSET('Чек-лист'!$A$1,$A35,F$1,1,1),OFFSET('Чек-лист'!$A$1,$A35,F$1,1,1),"")</f>
        <v/>
      </c>
      <c r="G35" s="22" t="str">
        <f ca="1">IF(OFFSET('Чек-лист'!$A$1,$A35,G$1,1,1),OFFSET('Чек-лист'!$A$1,$A35,G$1,1,1),"")</f>
        <v/>
      </c>
    </row>
    <row r="36" spans="1:7" x14ac:dyDescent="0.25">
      <c r="A36" s="6">
        <f>MATCH($C36,'Чек-лист'!C:C,0)-1</f>
        <v>134</v>
      </c>
      <c r="B36" s="14">
        <f t="shared" si="1"/>
        <v>25</v>
      </c>
      <c r="C36" s="29" t="s">
        <v>159</v>
      </c>
      <c r="D36" s="20">
        <f ca="1">IF(OFFSET('Чек-лист'!$A$1,$A36,D$1,1,1),OFFSET('Чек-лист'!$A$1,$A36,D$1,1,1),"")</f>
        <v>5</v>
      </c>
      <c r="E36" s="21">
        <f ca="1">IF(OFFSET('Чек-лист'!$A$1,$A36,E$1,1,1),OFFSET('Чек-лист'!$A$1,$A36,E$1,1,1),"")</f>
        <v>5</v>
      </c>
      <c r="F36" s="21" t="str">
        <f ca="1">IF(OFFSET('Чек-лист'!$A$1,$A36,F$1,1,1),OFFSET('Чек-лист'!$A$1,$A36,F$1,1,1),"")</f>
        <v/>
      </c>
      <c r="G36" s="22" t="str">
        <f ca="1">IF(OFFSET('Чек-лист'!$A$1,$A36,G$1,1,1),OFFSET('Чек-лист'!$A$1,$A36,G$1,1,1),"")</f>
        <v/>
      </c>
    </row>
    <row r="37" spans="1:7" x14ac:dyDescent="0.25">
      <c r="A37" s="6">
        <f>MATCH($C37,'Чек-лист'!C:C,0)-1</f>
        <v>136</v>
      </c>
      <c r="B37" s="14">
        <f t="shared" si="1"/>
        <v>26</v>
      </c>
      <c r="C37" s="29" t="s">
        <v>162</v>
      </c>
      <c r="D37" s="20">
        <f ca="1">IF(OFFSET('Чек-лист'!$A$1,$A37,D$1,1,1),OFFSET('Чек-лист'!$A$1,$A37,D$1,1,1),"")</f>
        <v>5</v>
      </c>
      <c r="E37" s="21">
        <f ca="1">IF(OFFSET('Чек-лист'!$A$1,$A37,E$1,1,1),OFFSET('Чек-лист'!$A$1,$A37,E$1,1,1),"")</f>
        <v>5</v>
      </c>
      <c r="F37" s="21">
        <f ca="1">IF(OFFSET('Чек-лист'!$A$1,$A37,F$1,1,1),OFFSET('Чек-лист'!$A$1,$A37,F$1,1,1),"")</f>
        <v>5</v>
      </c>
      <c r="G37" s="22">
        <f ca="1">IF(OFFSET('Чек-лист'!$A$1,$A37,G$1,1,1),OFFSET('Чек-лист'!$A$1,$A37,G$1,1,1),"")</f>
        <v>5</v>
      </c>
    </row>
    <row r="38" spans="1:7" x14ac:dyDescent="0.25">
      <c r="A38" s="6">
        <f>MATCH($C38,'Чек-лист'!C:C,0)-1</f>
        <v>137</v>
      </c>
      <c r="B38" s="14">
        <f t="shared" si="1"/>
        <v>27</v>
      </c>
      <c r="C38" s="29" t="s">
        <v>164</v>
      </c>
      <c r="D38" s="20" t="str">
        <f ca="1">IF(OFFSET('Чек-лист'!$A$1,$A38,D$1,1,1),OFFSET('Чек-лист'!$A$1,$A38,D$1,1,1),"")</f>
        <v/>
      </c>
      <c r="E38" s="21">
        <f ca="1">IF(OFFSET('Чек-лист'!$A$1,$A38,E$1,1,1),OFFSET('Чек-лист'!$A$1,$A38,E$1,1,1),"")</f>
        <v>1</v>
      </c>
      <c r="F38" s="21" t="str">
        <f ca="1">IF(OFFSET('Чек-лист'!$A$1,$A38,F$1,1,1),OFFSET('Чек-лист'!$A$1,$A38,F$1,1,1),"")</f>
        <v/>
      </c>
      <c r="G38" s="22" t="str">
        <f ca="1">IF(OFFSET('Чек-лист'!$A$1,$A38,G$1,1,1),OFFSET('Чек-лист'!$A$1,$A38,G$1,1,1),"")</f>
        <v/>
      </c>
    </row>
    <row r="39" spans="1:7" x14ac:dyDescent="0.25">
      <c r="A39" s="6">
        <f>MATCH($C39,'Чек-лист'!C:C,0)-1</f>
        <v>140</v>
      </c>
      <c r="B39" s="14">
        <f t="shared" si="1"/>
        <v>28</v>
      </c>
      <c r="C39" s="29" t="s">
        <v>167</v>
      </c>
      <c r="D39" s="20">
        <f ca="1">IF(OFFSET('Чек-лист'!$A$1,$A39,D$1,1,1),OFFSET('Чек-лист'!$A$1,$A39,D$1,1,1),"")</f>
        <v>6</v>
      </c>
      <c r="E39" s="21" t="str">
        <f ca="1">IF(OFFSET('Чек-лист'!$A$1,$A39,E$1,1,1),OFFSET('Чек-лист'!$A$1,$A39,E$1,1,1),"")</f>
        <v/>
      </c>
      <c r="F39" s="21" t="str">
        <f ca="1">IF(OFFSET('Чек-лист'!$A$1,$A39,F$1,1,1),OFFSET('Чек-лист'!$A$1,$A39,F$1,1,1),"")</f>
        <v/>
      </c>
      <c r="G39" s="22" t="str">
        <f ca="1">IF(OFFSET('Чек-лист'!$A$1,$A39,G$1,1,1),OFFSET('Чек-лист'!$A$1,$A39,G$1,1,1),"")</f>
        <v/>
      </c>
    </row>
    <row r="40" spans="1:7" x14ac:dyDescent="0.25">
      <c r="A40" s="6">
        <f>MATCH($C40,'Чек-лист'!C:C,0)-1</f>
        <v>141</v>
      </c>
      <c r="B40" s="14">
        <f t="shared" si="1"/>
        <v>29</v>
      </c>
      <c r="C40" s="29" t="s">
        <v>169</v>
      </c>
      <c r="D40" s="20">
        <f ca="1">IF(OFFSET('Чек-лист'!$A$1,$A40,D$1,1,1),OFFSET('Чек-лист'!$A$1,$A40,D$1,1,1),"")</f>
        <v>5</v>
      </c>
      <c r="E40" s="21">
        <f ca="1">IF(OFFSET('Чек-лист'!$A$1,$A40,E$1,1,1),OFFSET('Чек-лист'!$A$1,$A40,E$1,1,1),"")</f>
        <v>5</v>
      </c>
      <c r="F40" s="21">
        <f ca="1">IF(OFFSET('Чек-лист'!$A$1,$A40,F$1,1,1),OFFSET('Чек-лист'!$A$1,$A40,F$1,1,1),"")</f>
        <v>5</v>
      </c>
      <c r="G40" s="22" t="str">
        <f ca="1">IF(OFFSET('Чек-лист'!$A$1,$A40,G$1,1,1),OFFSET('Чек-лист'!$A$1,$A40,G$1,1,1),"")</f>
        <v/>
      </c>
    </row>
    <row r="41" spans="1:7" x14ac:dyDescent="0.25">
      <c r="A41" s="6">
        <f>MATCH($C41,'Чек-лист'!C:C,0)-1</f>
        <v>145</v>
      </c>
      <c r="B41" s="14">
        <f t="shared" si="1"/>
        <v>30</v>
      </c>
      <c r="C41" s="29" t="s">
        <v>174</v>
      </c>
      <c r="D41" s="20" t="str">
        <f ca="1">IF(OFFSET('Чек-лист'!$A$1,$A41,D$1,1,1),OFFSET('Чек-лист'!$A$1,$A41,D$1,1,1),"")</f>
        <v/>
      </c>
      <c r="E41" s="21">
        <f ca="1">IF(OFFSET('Чек-лист'!$A$1,$A41,E$1,1,1),OFFSET('Чек-лист'!$A$1,$A41,E$1,1,1),"")</f>
        <v>5</v>
      </c>
      <c r="F41" s="21" t="str">
        <f ca="1">IF(OFFSET('Чек-лист'!$A$1,$A41,F$1,1,1),OFFSET('Чек-лист'!$A$1,$A41,F$1,1,1),"")</f>
        <v/>
      </c>
      <c r="G41" s="22" t="str">
        <f ca="1">IF(OFFSET('Чек-лист'!$A$1,$A41,G$1,1,1),OFFSET('Чек-лист'!$A$1,$A41,G$1,1,1),"")</f>
        <v/>
      </c>
    </row>
    <row r="42" spans="1:7" ht="15.75" thickBot="1" x14ac:dyDescent="0.3">
      <c r="A42" s="6">
        <f>MATCH($C42,'Чек-лист'!C:C,0)-1</f>
        <v>175</v>
      </c>
      <c r="B42" s="30">
        <f t="shared" ref="B42" si="2">IF(C42&lt;&gt;"",IF(B41&lt;&gt;"",B41+1,B40+1),"")</f>
        <v>31</v>
      </c>
      <c r="C42" s="31" t="s">
        <v>180</v>
      </c>
      <c r="D42" s="32">
        <f ca="1">IF(OFFSET('Чек-лист'!$A$1,$A42,D$1,1,1),OFFSET('Чек-лист'!$A$1,$A42,D$1,1,1),"")</f>
        <v>10</v>
      </c>
      <c r="E42" s="33">
        <f ca="1">IF(OFFSET('Чек-лист'!$A$1,$A42,E$1,1,1),OFFSET('Чек-лист'!$A$1,$A42,E$1,1,1),"")</f>
        <v>10</v>
      </c>
      <c r="F42" s="33" t="str">
        <f ca="1">IF(OFFSET('Чек-лист'!$A$1,$A42,F$1,1,1),OFFSET('Чек-лист'!$A$1,$A42,F$1,1,1),"")</f>
        <v/>
      </c>
      <c r="G42" s="34">
        <f ca="1">IF(OFFSET('Чек-лист'!$A$1,$A42,G$1,1,1),OFFSET('Чек-лист'!$A$1,$A42,G$1,1,1),"")</f>
        <v>1</v>
      </c>
    </row>
  </sheetData>
  <mergeCells count="6">
    <mergeCell ref="D14:G14"/>
    <mergeCell ref="D16:G16"/>
    <mergeCell ref="D10:G10"/>
    <mergeCell ref="D6:G6"/>
    <mergeCell ref="D8:G8"/>
    <mergeCell ref="D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"/>
  <sheetViews>
    <sheetView topLeftCell="B1" workbookViewId="0">
      <selection activeCell="Q22" sqref="Q22"/>
    </sheetView>
  </sheetViews>
  <sheetFormatPr defaultRowHeight="15" x14ac:dyDescent="0.25"/>
  <cols>
    <col min="1" max="1" width="0" hidden="1" customWidth="1"/>
    <col min="2" max="2" width="3.7109375" customWidth="1"/>
    <col min="3" max="3" width="26.7109375" bestFit="1" customWidth="1"/>
    <col min="4" max="4" width="6.85546875" bestFit="1" customWidth="1"/>
    <col min="5" max="5" width="20.85546875" customWidth="1"/>
    <col min="6" max="6" width="28.85546875" customWidth="1"/>
    <col min="7" max="7" width="16.42578125" customWidth="1"/>
    <col min="8" max="8" width="24" bestFit="1" customWidth="1"/>
    <col min="9" max="9" width="16.140625" bestFit="1" customWidth="1"/>
    <col min="10" max="10" width="24.7109375" bestFit="1" customWidth="1"/>
    <col min="11" max="11" width="13.140625" bestFit="1" customWidth="1"/>
    <col min="12" max="12" width="14.7109375" customWidth="1"/>
    <col min="13" max="13" width="13.85546875" customWidth="1"/>
    <col min="14" max="14" width="24.7109375" bestFit="1" customWidth="1"/>
    <col min="15" max="15" width="8.42578125" bestFit="1" customWidth="1"/>
    <col min="16" max="16" width="24" bestFit="1" customWidth="1"/>
    <col min="17" max="17" width="47.28515625" bestFit="1" customWidth="1"/>
    <col min="18" max="18" width="24.7109375" bestFit="1" customWidth="1"/>
    <col min="19" max="19" width="18" bestFit="1" customWidth="1"/>
    <col min="20" max="20" width="19.7109375" bestFit="1" customWidth="1"/>
  </cols>
  <sheetData>
    <row r="1" spans="1:20" x14ac:dyDescent="0.25">
      <c r="E1" s="1"/>
      <c r="G1">
        <f>COUNTIF(G8:G196,"&gt;=1")</f>
        <v>22</v>
      </c>
      <c r="I1" s="1"/>
      <c r="K1">
        <f>COUNTIF(K8:K196,"&gt;=1")</f>
        <v>8</v>
      </c>
      <c r="M1" s="1"/>
      <c r="O1">
        <f>COUNTIF(O8:O196,"&gt;=1")</f>
        <v>19</v>
      </c>
      <c r="Q1" s="1"/>
      <c r="S1">
        <f>COUNTIF(S8:S196,"&gt;=1")</f>
        <v>6</v>
      </c>
      <c r="T1" s="35"/>
    </row>
    <row r="2" spans="1:20" x14ac:dyDescent="0.25">
      <c r="E2" s="1"/>
      <c r="G2">
        <f>COUNTIF(G7:G196,"&gt;1")</f>
        <v>20</v>
      </c>
      <c r="I2" s="1"/>
      <c r="K2">
        <f>COUNTIF(K7:K196,"&gt;1")</f>
        <v>6</v>
      </c>
      <c r="M2" s="1"/>
      <c r="O2">
        <f>COUNTIF(O7:O196,"&gt;1")</f>
        <v>16</v>
      </c>
      <c r="Q2" s="1"/>
      <c r="S2">
        <f>COUNTIF(S7:S196,"&gt;1")</f>
        <v>4</v>
      </c>
      <c r="T2" s="35"/>
    </row>
    <row r="3" spans="1:20" x14ac:dyDescent="0.25">
      <c r="E3" s="1"/>
      <c r="G3">
        <f>SUM(G8:G196)</f>
        <v>114</v>
      </c>
      <c r="I3" s="1"/>
      <c r="K3">
        <f>SUM(K8:K196)</f>
        <v>36</v>
      </c>
      <c r="M3" s="1"/>
      <c r="O3">
        <f>SUM(O8:O196)</f>
        <v>99</v>
      </c>
      <c r="Q3" s="1"/>
      <c r="S3">
        <f>SUM(S8:S196)</f>
        <v>23</v>
      </c>
      <c r="T3" s="35"/>
    </row>
    <row r="4" spans="1:20" x14ac:dyDescent="0.25">
      <c r="E4" s="1"/>
      <c r="G4" s="5" t="s">
        <v>186</v>
      </c>
      <c r="I4" s="1"/>
      <c r="K4" t="s">
        <v>194</v>
      </c>
      <c r="M4" s="1"/>
      <c r="O4" t="s">
        <v>222</v>
      </c>
      <c r="Q4" s="1"/>
      <c r="S4" t="s">
        <v>223</v>
      </c>
      <c r="T4" s="35"/>
    </row>
    <row r="5" spans="1:20" x14ac:dyDescent="0.25">
      <c r="E5" s="1"/>
      <c r="G5" s="5"/>
      <c r="I5" s="1"/>
      <c r="M5" s="1"/>
      <c r="Q5" s="1"/>
      <c r="T5" s="35"/>
    </row>
    <row r="6" spans="1:20" ht="60" x14ac:dyDescent="0.25">
      <c r="B6" t="s">
        <v>0</v>
      </c>
      <c r="C6" t="s">
        <v>1</v>
      </c>
      <c r="D6" t="s">
        <v>2</v>
      </c>
      <c r="E6" s="1" t="s">
        <v>185</v>
      </c>
      <c r="F6" t="s">
        <v>3</v>
      </c>
      <c r="G6" t="s">
        <v>2</v>
      </c>
      <c r="H6" t="s">
        <v>257</v>
      </c>
      <c r="I6" s="2" t="s">
        <v>185</v>
      </c>
      <c r="J6" t="s">
        <v>3</v>
      </c>
      <c r="K6" t="s">
        <v>2</v>
      </c>
      <c r="L6" t="s">
        <v>257</v>
      </c>
      <c r="M6" s="1" t="s">
        <v>185</v>
      </c>
      <c r="N6" t="s">
        <v>3</v>
      </c>
      <c r="O6" t="s">
        <v>2</v>
      </c>
      <c r="P6" t="s">
        <v>257</v>
      </c>
      <c r="Q6" s="1" t="s">
        <v>185</v>
      </c>
      <c r="R6" t="s">
        <v>3</v>
      </c>
      <c r="S6" t="s">
        <v>2</v>
      </c>
      <c r="T6" s="35" t="s">
        <v>257</v>
      </c>
    </row>
    <row r="7" spans="1:20" x14ac:dyDescent="0.25">
      <c r="A7">
        <f>G7+K7+O7+S7</f>
        <v>0</v>
      </c>
      <c r="B7" t="s">
        <v>4</v>
      </c>
      <c r="E7" s="1"/>
      <c r="I7" s="1"/>
      <c r="M7" s="1"/>
      <c r="Q7" s="1"/>
      <c r="T7" s="35"/>
    </row>
    <row r="8" spans="1:20" x14ac:dyDescent="0.25">
      <c r="A8">
        <f t="shared" ref="A8:A71" si="0">G8+K8+O8+S8</f>
        <v>10</v>
      </c>
      <c r="B8">
        <v>1</v>
      </c>
      <c r="C8" t="s">
        <v>5</v>
      </c>
      <c r="D8">
        <v>5</v>
      </c>
      <c r="E8" s="1"/>
      <c r="I8" s="1"/>
      <c r="M8" s="1" t="s">
        <v>195</v>
      </c>
      <c r="O8" s="4">
        <v>5</v>
      </c>
      <c r="Q8" s="1" t="s">
        <v>224</v>
      </c>
      <c r="R8" t="s">
        <v>225</v>
      </c>
      <c r="S8">
        <v>5</v>
      </c>
      <c r="T8" s="35"/>
    </row>
    <row r="9" spans="1:20" x14ac:dyDescent="0.25">
      <c r="A9">
        <f t="shared" si="0"/>
        <v>0</v>
      </c>
      <c r="B9" t="s">
        <v>6</v>
      </c>
      <c r="E9" s="1"/>
      <c r="I9" s="1"/>
      <c r="M9" s="1"/>
      <c r="Q9" s="1"/>
      <c r="T9" s="35"/>
    </row>
    <row r="10" spans="1:20" x14ac:dyDescent="0.25">
      <c r="A10">
        <f t="shared" si="0"/>
        <v>0</v>
      </c>
      <c r="B10">
        <v>2</v>
      </c>
      <c r="C10" t="s">
        <v>7</v>
      </c>
      <c r="D10">
        <v>8</v>
      </c>
      <c r="E10" s="1"/>
      <c r="I10" s="1"/>
      <c r="M10" s="1"/>
      <c r="Q10" s="1"/>
      <c r="T10" s="35"/>
    </row>
    <row r="11" spans="1:20" x14ac:dyDescent="0.25">
      <c r="A11">
        <f t="shared" si="0"/>
        <v>0</v>
      </c>
      <c r="B11" t="s">
        <v>8</v>
      </c>
      <c r="E11" s="1"/>
      <c r="I11" s="1"/>
      <c r="M11" s="1"/>
      <c r="Q11" s="1"/>
      <c r="T11" s="35"/>
    </row>
    <row r="12" spans="1:20" x14ac:dyDescent="0.25">
      <c r="A12">
        <f t="shared" si="0"/>
        <v>0</v>
      </c>
      <c r="B12">
        <v>3</v>
      </c>
      <c r="C12" t="s">
        <v>9</v>
      </c>
      <c r="D12">
        <v>8</v>
      </c>
      <c r="E12" s="1"/>
      <c r="I12" s="1"/>
      <c r="M12" s="1"/>
      <c r="Q12" s="1"/>
      <c r="T12" s="35"/>
    </row>
    <row r="13" spans="1:20" x14ac:dyDescent="0.25">
      <c r="A13">
        <f t="shared" si="0"/>
        <v>0</v>
      </c>
      <c r="B13">
        <v>4</v>
      </c>
      <c r="C13" t="s">
        <v>10</v>
      </c>
      <c r="D13">
        <v>5</v>
      </c>
      <c r="E13" s="1"/>
      <c r="I13" s="1"/>
      <c r="M13" s="1"/>
      <c r="Q13" s="1"/>
      <c r="T13" s="35"/>
    </row>
    <row r="14" spans="1:20" x14ac:dyDescent="0.25">
      <c r="A14">
        <f t="shared" si="0"/>
        <v>0</v>
      </c>
      <c r="B14" t="s">
        <v>11</v>
      </c>
      <c r="E14" s="1"/>
      <c r="I14" s="1"/>
      <c r="M14" s="1"/>
      <c r="Q14" s="1"/>
      <c r="T14" s="35"/>
    </row>
    <row r="15" spans="1:20" x14ac:dyDescent="0.25">
      <c r="A15">
        <f t="shared" si="0"/>
        <v>0</v>
      </c>
      <c r="B15">
        <v>5</v>
      </c>
      <c r="C15" t="s">
        <v>12</v>
      </c>
      <c r="D15">
        <v>8</v>
      </c>
      <c r="E15" s="1"/>
      <c r="I15" s="1"/>
      <c r="M15" s="1"/>
      <c r="Q15" s="1"/>
      <c r="T15" s="35"/>
    </row>
    <row r="16" spans="1:20" x14ac:dyDescent="0.25">
      <c r="A16">
        <f t="shared" si="0"/>
        <v>0</v>
      </c>
      <c r="B16">
        <v>6</v>
      </c>
      <c r="C16" t="s">
        <v>13</v>
      </c>
      <c r="D16">
        <v>8</v>
      </c>
      <c r="E16" s="1"/>
      <c r="I16" s="1"/>
      <c r="M16" s="1"/>
      <c r="Q16" s="1"/>
      <c r="T16" s="35"/>
    </row>
    <row r="17" spans="1:20" x14ac:dyDescent="0.25">
      <c r="A17">
        <f t="shared" si="0"/>
        <v>0</v>
      </c>
      <c r="B17">
        <v>8</v>
      </c>
      <c r="C17" t="s">
        <v>14</v>
      </c>
      <c r="D17">
        <v>8</v>
      </c>
      <c r="E17" s="1"/>
      <c r="I17" s="1"/>
      <c r="M17" s="1"/>
      <c r="Q17" s="1"/>
      <c r="T17" s="35"/>
    </row>
    <row r="18" spans="1:20" x14ac:dyDescent="0.25">
      <c r="A18">
        <f t="shared" si="0"/>
        <v>0</v>
      </c>
      <c r="B18">
        <v>7</v>
      </c>
      <c r="C18" t="s">
        <v>15</v>
      </c>
      <c r="D18">
        <v>8</v>
      </c>
      <c r="E18" s="1"/>
      <c r="I18" s="1"/>
      <c r="M18" s="1"/>
      <c r="Q18" s="1"/>
      <c r="T18" s="35"/>
    </row>
    <row r="19" spans="1:20" x14ac:dyDescent="0.25">
      <c r="A19">
        <f t="shared" si="0"/>
        <v>0</v>
      </c>
      <c r="B19">
        <v>8</v>
      </c>
      <c r="C19" t="s">
        <v>16</v>
      </c>
      <c r="D19">
        <v>9</v>
      </c>
      <c r="E19" s="1"/>
      <c r="I19" s="1"/>
      <c r="M19" s="1"/>
      <c r="Q19" s="1"/>
      <c r="T19" s="35"/>
    </row>
    <row r="20" spans="1:20" x14ac:dyDescent="0.25">
      <c r="A20">
        <f t="shared" si="0"/>
        <v>5</v>
      </c>
      <c r="B20">
        <v>9</v>
      </c>
      <c r="C20" t="s">
        <v>17</v>
      </c>
      <c r="D20">
        <v>5</v>
      </c>
      <c r="E20" s="1" t="s">
        <v>18</v>
      </c>
      <c r="G20">
        <v>5</v>
      </c>
      <c r="I20" s="1"/>
      <c r="M20" s="1"/>
      <c r="Q20" s="1"/>
      <c r="T20" s="35"/>
    </row>
    <row r="21" spans="1:20" x14ac:dyDescent="0.25">
      <c r="A21">
        <f t="shared" si="0"/>
        <v>0</v>
      </c>
      <c r="B21">
        <v>10</v>
      </c>
      <c r="C21" t="s">
        <v>19</v>
      </c>
      <c r="D21">
        <v>6</v>
      </c>
      <c r="E21" s="1"/>
      <c r="I21" s="1"/>
      <c r="M21" s="1"/>
      <c r="Q21" s="1"/>
      <c r="T21" s="35"/>
    </row>
    <row r="22" spans="1:20" x14ac:dyDescent="0.25">
      <c r="A22">
        <f t="shared" si="0"/>
        <v>0</v>
      </c>
      <c r="B22">
        <v>11</v>
      </c>
      <c r="C22" t="s">
        <v>20</v>
      </c>
      <c r="D22">
        <v>9</v>
      </c>
      <c r="E22" s="1"/>
      <c r="I22" s="1"/>
      <c r="M22" s="1"/>
      <c r="Q22" s="1"/>
      <c r="T22" s="35"/>
    </row>
    <row r="23" spans="1:20" x14ac:dyDescent="0.25">
      <c r="A23">
        <f t="shared" si="0"/>
        <v>0</v>
      </c>
      <c r="B23">
        <v>12</v>
      </c>
      <c r="C23" t="s">
        <v>21</v>
      </c>
      <c r="D23">
        <v>5</v>
      </c>
      <c r="E23" s="1"/>
      <c r="I23" s="1"/>
      <c r="M23" s="1"/>
      <c r="Q23" s="1"/>
      <c r="T23" s="35"/>
    </row>
    <row r="24" spans="1:20" x14ac:dyDescent="0.25">
      <c r="A24">
        <f t="shared" si="0"/>
        <v>0</v>
      </c>
      <c r="B24">
        <v>13</v>
      </c>
      <c r="C24" t="s">
        <v>22</v>
      </c>
      <c r="D24">
        <v>7</v>
      </c>
      <c r="E24" s="1"/>
      <c r="I24" s="1"/>
      <c r="M24" s="1"/>
      <c r="Q24" s="1"/>
      <c r="T24" s="35"/>
    </row>
    <row r="25" spans="1:20" x14ac:dyDescent="0.25">
      <c r="A25">
        <f t="shared" si="0"/>
        <v>0</v>
      </c>
      <c r="B25">
        <v>14</v>
      </c>
      <c r="C25" t="s">
        <v>23</v>
      </c>
      <c r="D25">
        <v>9</v>
      </c>
      <c r="E25" s="1"/>
      <c r="I25" s="1"/>
      <c r="M25" s="1"/>
      <c r="Q25" s="1"/>
      <c r="T25" s="35"/>
    </row>
    <row r="26" spans="1:20" x14ac:dyDescent="0.25">
      <c r="A26">
        <f t="shared" si="0"/>
        <v>0</v>
      </c>
      <c r="B26">
        <v>15</v>
      </c>
      <c r="C26" t="s">
        <v>24</v>
      </c>
      <c r="D26">
        <v>6</v>
      </c>
      <c r="E26" s="1"/>
      <c r="I26" s="1"/>
      <c r="M26" s="1"/>
      <c r="Q26" s="1"/>
      <c r="T26" s="35"/>
    </row>
    <row r="27" spans="1:20" x14ac:dyDescent="0.25">
      <c r="A27">
        <f t="shared" si="0"/>
        <v>0</v>
      </c>
      <c r="B27">
        <v>16</v>
      </c>
      <c r="C27" t="s">
        <v>25</v>
      </c>
      <c r="D27">
        <v>8</v>
      </c>
      <c r="E27" s="1"/>
      <c r="I27" s="1"/>
      <c r="M27" s="1"/>
      <c r="Q27" s="1"/>
      <c r="T27" s="35"/>
    </row>
    <row r="28" spans="1:20" x14ac:dyDescent="0.25">
      <c r="A28">
        <f t="shared" si="0"/>
        <v>0</v>
      </c>
      <c r="B28">
        <v>17</v>
      </c>
      <c r="C28" t="s">
        <v>26</v>
      </c>
      <c r="D28">
        <v>7</v>
      </c>
      <c r="E28" s="1"/>
      <c r="I28" s="1"/>
      <c r="M28" s="1"/>
      <c r="Q28" s="1"/>
      <c r="T28" s="35"/>
    </row>
    <row r="29" spans="1:20" x14ac:dyDescent="0.25">
      <c r="A29">
        <f t="shared" si="0"/>
        <v>0</v>
      </c>
      <c r="B29">
        <v>18</v>
      </c>
      <c r="C29" t="s">
        <v>27</v>
      </c>
      <c r="D29">
        <v>6</v>
      </c>
      <c r="E29" s="1"/>
      <c r="I29" s="1"/>
      <c r="M29" s="1"/>
      <c r="Q29" s="1"/>
      <c r="T29" s="35"/>
    </row>
    <row r="30" spans="1:20" x14ac:dyDescent="0.25">
      <c r="A30">
        <f t="shared" si="0"/>
        <v>0</v>
      </c>
      <c r="B30" t="s">
        <v>28</v>
      </c>
      <c r="E30" s="1"/>
      <c r="I30" s="1"/>
      <c r="M30" s="1"/>
      <c r="Q30" s="1"/>
      <c r="T30" s="35"/>
    </row>
    <row r="31" spans="1:20" x14ac:dyDescent="0.25">
      <c r="A31">
        <f t="shared" si="0"/>
        <v>0</v>
      </c>
      <c r="B31">
        <v>19</v>
      </c>
      <c r="C31" t="s">
        <v>29</v>
      </c>
      <c r="D31">
        <v>9</v>
      </c>
      <c r="E31" s="1"/>
      <c r="I31" s="1"/>
      <c r="M31" s="1"/>
      <c r="Q31" s="1"/>
      <c r="T31" s="35"/>
    </row>
    <row r="32" spans="1:20" x14ac:dyDescent="0.25">
      <c r="A32">
        <f t="shared" si="0"/>
        <v>0</v>
      </c>
      <c r="B32">
        <v>20</v>
      </c>
      <c r="C32" t="s">
        <v>30</v>
      </c>
      <c r="D32">
        <v>6</v>
      </c>
      <c r="E32" s="1"/>
      <c r="I32" s="1"/>
      <c r="M32" s="1"/>
      <c r="Q32" s="1"/>
      <c r="T32" s="35"/>
    </row>
    <row r="33" spans="1:20" x14ac:dyDescent="0.25">
      <c r="A33">
        <f t="shared" si="0"/>
        <v>0</v>
      </c>
      <c r="B33">
        <v>21</v>
      </c>
      <c r="C33" t="s">
        <v>31</v>
      </c>
      <c r="D33">
        <v>9</v>
      </c>
      <c r="E33" s="1"/>
      <c r="I33" s="1"/>
      <c r="M33" s="1"/>
      <c r="Q33" s="1"/>
      <c r="T33" s="35"/>
    </row>
    <row r="34" spans="1:20" x14ac:dyDescent="0.25">
      <c r="A34">
        <f t="shared" si="0"/>
        <v>0</v>
      </c>
      <c r="B34">
        <v>22</v>
      </c>
      <c r="C34" t="s">
        <v>32</v>
      </c>
      <c r="D34">
        <v>8</v>
      </c>
      <c r="E34" s="1"/>
      <c r="I34" s="1"/>
      <c r="M34" s="1"/>
      <c r="Q34" s="1"/>
      <c r="T34" s="35"/>
    </row>
    <row r="35" spans="1:20" x14ac:dyDescent="0.25">
      <c r="A35">
        <f t="shared" si="0"/>
        <v>0</v>
      </c>
      <c r="B35">
        <v>23</v>
      </c>
      <c r="C35" t="s">
        <v>33</v>
      </c>
      <c r="D35">
        <v>7</v>
      </c>
      <c r="E35" s="1"/>
      <c r="I35" s="1"/>
      <c r="M35" s="1"/>
      <c r="Q35" s="1"/>
      <c r="T35" s="35"/>
    </row>
    <row r="36" spans="1:20" x14ac:dyDescent="0.25">
      <c r="A36">
        <f t="shared" si="0"/>
        <v>0</v>
      </c>
      <c r="B36">
        <v>24</v>
      </c>
      <c r="C36" t="s">
        <v>34</v>
      </c>
      <c r="D36">
        <v>8</v>
      </c>
      <c r="E36" s="1"/>
      <c r="I36" s="1"/>
      <c r="M36" s="1"/>
      <c r="Q36" s="1"/>
      <c r="T36" s="35"/>
    </row>
    <row r="37" spans="1:20" x14ac:dyDescent="0.25">
      <c r="A37">
        <f t="shared" si="0"/>
        <v>0</v>
      </c>
      <c r="B37">
        <v>25</v>
      </c>
      <c r="C37" t="s">
        <v>35</v>
      </c>
      <c r="D37">
        <v>5</v>
      </c>
      <c r="E37" s="1"/>
      <c r="I37" s="1"/>
      <c r="M37" s="1"/>
      <c r="Q37" s="1"/>
      <c r="T37" s="35"/>
    </row>
    <row r="38" spans="1:20" x14ac:dyDescent="0.25">
      <c r="A38">
        <f t="shared" si="0"/>
        <v>0</v>
      </c>
      <c r="B38">
        <v>26</v>
      </c>
      <c r="C38" t="s">
        <v>36</v>
      </c>
      <c r="D38">
        <v>8</v>
      </c>
      <c r="E38" s="1"/>
      <c r="I38" s="1"/>
      <c r="M38" s="1"/>
      <c r="Q38" s="1"/>
      <c r="T38" s="35"/>
    </row>
    <row r="39" spans="1:20" x14ac:dyDescent="0.25">
      <c r="A39">
        <f t="shared" si="0"/>
        <v>0</v>
      </c>
      <c r="B39">
        <v>27</v>
      </c>
      <c r="C39" t="s">
        <v>37</v>
      </c>
      <c r="D39">
        <v>7</v>
      </c>
      <c r="E39" s="1"/>
      <c r="I39" s="1"/>
      <c r="M39" s="1"/>
      <c r="Q39" s="1"/>
      <c r="T39" s="35"/>
    </row>
    <row r="40" spans="1:20" x14ac:dyDescent="0.25">
      <c r="A40">
        <f t="shared" si="0"/>
        <v>0</v>
      </c>
      <c r="B40">
        <v>28</v>
      </c>
      <c r="C40" t="s">
        <v>38</v>
      </c>
      <c r="D40">
        <v>6</v>
      </c>
      <c r="E40" s="1" t="s">
        <v>39</v>
      </c>
      <c r="G40">
        <v>0</v>
      </c>
      <c r="H40" t="s">
        <v>41</v>
      </c>
      <c r="I40" s="1"/>
      <c r="M40" s="1"/>
      <c r="Q40" s="1"/>
      <c r="T40" s="35"/>
    </row>
    <row r="41" spans="1:20" x14ac:dyDescent="0.25">
      <c r="A41">
        <f t="shared" si="0"/>
        <v>0</v>
      </c>
      <c r="B41">
        <v>29</v>
      </c>
      <c r="C41" t="s">
        <v>40</v>
      </c>
      <c r="D41">
        <v>7</v>
      </c>
      <c r="E41" s="1"/>
      <c r="I41" s="1"/>
      <c r="M41" s="1"/>
      <c r="Q41" s="1"/>
      <c r="T41" s="35"/>
    </row>
    <row r="42" spans="1:20" x14ac:dyDescent="0.25">
      <c r="A42">
        <f t="shared" si="0"/>
        <v>1</v>
      </c>
      <c r="B42">
        <v>30</v>
      </c>
      <c r="C42" t="s">
        <v>41</v>
      </c>
      <c r="D42">
        <v>9</v>
      </c>
      <c r="E42" s="1"/>
      <c r="G42">
        <v>1</v>
      </c>
      <c r="I42" s="1"/>
      <c r="M42" s="1"/>
      <c r="Q42" s="1"/>
      <c r="T42" s="35"/>
    </row>
    <row r="43" spans="1:20" x14ac:dyDescent="0.25">
      <c r="A43">
        <f t="shared" si="0"/>
        <v>0</v>
      </c>
      <c r="B43">
        <v>31</v>
      </c>
      <c r="C43" t="s">
        <v>42</v>
      </c>
      <c r="D43">
        <v>7</v>
      </c>
      <c r="E43" s="1"/>
      <c r="I43" s="1"/>
      <c r="M43" s="1"/>
      <c r="Q43" s="1"/>
      <c r="T43" s="35"/>
    </row>
    <row r="44" spans="1:20" x14ac:dyDescent="0.25">
      <c r="A44">
        <f t="shared" si="0"/>
        <v>0</v>
      </c>
      <c r="B44">
        <v>32</v>
      </c>
      <c r="C44" t="s">
        <v>43</v>
      </c>
      <c r="D44">
        <v>6</v>
      </c>
      <c r="E44" s="1"/>
      <c r="I44" s="1"/>
      <c r="M44" s="1"/>
      <c r="Q44" s="1"/>
      <c r="T44" s="35"/>
    </row>
    <row r="45" spans="1:20" x14ac:dyDescent="0.25">
      <c r="A45">
        <f t="shared" si="0"/>
        <v>0</v>
      </c>
      <c r="B45" t="s">
        <v>44</v>
      </c>
      <c r="E45" s="1"/>
      <c r="I45" s="1"/>
      <c r="M45" s="1"/>
      <c r="Q45" s="1"/>
      <c r="T45" s="35"/>
    </row>
    <row r="46" spans="1:20" x14ac:dyDescent="0.25">
      <c r="A46">
        <f t="shared" si="0"/>
        <v>0</v>
      </c>
      <c r="B46">
        <v>33</v>
      </c>
      <c r="C46" t="s">
        <v>45</v>
      </c>
      <c r="D46">
        <v>8</v>
      </c>
      <c r="E46" s="1"/>
      <c r="I46" s="1"/>
      <c r="M46" s="1"/>
      <c r="Q46" s="1"/>
      <c r="T46" s="35"/>
    </row>
    <row r="47" spans="1:20" x14ac:dyDescent="0.25">
      <c r="A47">
        <f t="shared" si="0"/>
        <v>0</v>
      </c>
      <c r="B47">
        <v>34</v>
      </c>
      <c r="C47" t="s">
        <v>46</v>
      </c>
      <c r="D47">
        <v>8</v>
      </c>
      <c r="E47" s="1"/>
      <c r="I47" s="1"/>
      <c r="M47" s="1"/>
      <c r="Q47" s="1"/>
      <c r="T47" s="35"/>
    </row>
    <row r="48" spans="1:20" x14ac:dyDescent="0.25">
      <c r="A48">
        <f t="shared" si="0"/>
        <v>0</v>
      </c>
      <c r="B48">
        <v>35</v>
      </c>
      <c r="C48" t="s">
        <v>47</v>
      </c>
      <c r="D48">
        <v>8</v>
      </c>
      <c r="E48" s="1"/>
      <c r="I48" s="1"/>
      <c r="M48" s="1"/>
      <c r="Q48" s="1"/>
      <c r="T48" s="35"/>
    </row>
    <row r="49" spans="1:20" x14ac:dyDescent="0.25">
      <c r="A49">
        <f t="shared" si="0"/>
        <v>0</v>
      </c>
      <c r="B49" t="s">
        <v>48</v>
      </c>
      <c r="E49" s="1"/>
      <c r="I49" s="1"/>
      <c r="M49" s="1"/>
      <c r="Q49" s="1"/>
      <c r="T49" s="35"/>
    </row>
    <row r="50" spans="1:20" x14ac:dyDescent="0.25">
      <c r="A50">
        <f t="shared" si="0"/>
        <v>0</v>
      </c>
      <c r="B50">
        <v>37</v>
      </c>
      <c r="C50" t="s">
        <v>49</v>
      </c>
      <c r="D50">
        <v>9</v>
      </c>
      <c r="E50" s="1"/>
      <c r="I50" s="1"/>
      <c r="M50" s="1"/>
      <c r="Q50" s="1"/>
      <c r="T50" s="35"/>
    </row>
    <row r="51" spans="1:20" x14ac:dyDescent="0.25">
      <c r="A51">
        <f t="shared" si="0"/>
        <v>0</v>
      </c>
      <c r="B51">
        <v>38</v>
      </c>
      <c r="C51" t="s">
        <v>50</v>
      </c>
      <c r="D51">
        <v>6</v>
      </c>
      <c r="E51" s="1"/>
      <c r="I51" s="1"/>
      <c r="M51" s="1"/>
      <c r="Q51" s="1"/>
      <c r="T51" s="35"/>
    </row>
    <row r="52" spans="1:20" x14ac:dyDescent="0.25">
      <c r="A52">
        <f t="shared" si="0"/>
        <v>0</v>
      </c>
      <c r="B52">
        <v>39</v>
      </c>
      <c r="C52" t="s">
        <v>51</v>
      </c>
      <c r="D52">
        <v>7</v>
      </c>
      <c r="E52" s="1"/>
      <c r="I52" s="1"/>
      <c r="M52" s="1"/>
      <c r="Q52" s="1"/>
      <c r="T52" s="35"/>
    </row>
    <row r="53" spans="1:20" x14ac:dyDescent="0.25">
      <c r="A53">
        <f t="shared" si="0"/>
        <v>0</v>
      </c>
      <c r="B53" t="s">
        <v>52</v>
      </c>
      <c r="E53" s="1"/>
      <c r="I53" s="1"/>
      <c r="M53" s="1"/>
      <c r="Q53" s="1"/>
      <c r="T53" s="35"/>
    </row>
    <row r="54" spans="1:20" x14ac:dyDescent="0.25">
      <c r="A54">
        <f t="shared" si="0"/>
        <v>0</v>
      </c>
      <c r="B54">
        <v>40</v>
      </c>
      <c r="C54" t="s">
        <v>53</v>
      </c>
      <c r="D54">
        <v>7</v>
      </c>
      <c r="E54" s="1"/>
      <c r="I54" s="1"/>
      <c r="M54" s="1"/>
      <c r="Q54" s="1"/>
      <c r="T54" s="35"/>
    </row>
    <row r="55" spans="1:20" x14ac:dyDescent="0.25">
      <c r="A55">
        <f t="shared" si="0"/>
        <v>0</v>
      </c>
      <c r="B55">
        <v>41</v>
      </c>
      <c r="C55" t="s">
        <v>54</v>
      </c>
      <c r="D55">
        <v>7</v>
      </c>
      <c r="E55" s="1"/>
      <c r="I55" s="1"/>
      <c r="M55" s="1"/>
      <c r="Q55" s="1"/>
      <c r="T55" s="35"/>
    </row>
    <row r="56" spans="1:20" x14ac:dyDescent="0.25">
      <c r="A56">
        <f t="shared" si="0"/>
        <v>0</v>
      </c>
      <c r="B56">
        <v>42</v>
      </c>
      <c r="C56" t="s">
        <v>55</v>
      </c>
      <c r="D56">
        <v>9</v>
      </c>
      <c r="E56" s="1"/>
      <c r="I56" s="1"/>
      <c r="M56" s="1"/>
      <c r="Q56" s="1"/>
      <c r="T56" s="35"/>
    </row>
    <row r="57" spans="1:20" x14ac:dyDescent="0.25">
      <c r="A57">
        <f t="shared" si="0"/>
        <v>0</v>
      </c>
      <c r="B57">
        <v>43</v>
      </c>
      <c r="C57" t="s">
        <v>56</v>
      </c>
      <c r="D57">
        <v>7</v>
      </c>
      <c r="E57" s="1"/>
      <c r="I57" s="1"/>
      <c r="M57" s="1"/>
      <c r="Q57" s="1"/>
      <c r="T57" s="35"/>
    </row>
    <row r="58" spans="1:20" x14ac:dyDescent="0.25">
      <c r="A58">
        <f t="shared" si="0"/>
        <v>0</v>
      </c>
      <c r="B58">
        <v>44</v>
      </c>
      <c r="C58" t="s">
        <v>57</v>
      </c>
      <c r="D58">
        <v>8</v>
      </c>
      <c r="E58" s="1"/>
      <c r="I58" s="1"/>
      <c r="M58" s="1"/>
      <c r="Q58" s="1"/>
      <c r="T58" s="35"/>
    </row>
    <row r="59" spans="1:20" x14ac:dyDescent="0.25">
      <c r="A59">
        <f t="shared" si="0"/>
        <v>0</v>
      </c>
      <c r="B59">
        <v>45</v>
      </c>
      <c r="C59" t="s">
        <v>58</v>
      </c>
      <c r="D59">
        <v>9</v>
      </c>
      <c r="E59" s="1"/>
      <c r="I59" s="1"/>
      <c r="M59" s="1"/>
      <c r="Q59" s="1"/>
      <c r="T59" s="35"/>
    </row>
    <row r="60" spans="1:20" x14ac:dyDescent="0.25">
      <c r="A60">
        <f t="shared" si="0"/>
        <v>0</v>
      </c>
      <c r="B60">
        <v>46</v>
      </c>
      <c r="C60" t="s">
        <v>59</v>
      </c>
      <c r="D60">
        <v>5</v>
      </c>
      <c r="E60" s="1"/>
      <c r="I60" s="1"/>
      <c r="M60" s="1"/>
      <c r="Q60" s="1"/>
      <c r="T60" s="35"/>
    </row>
    <row r="61" spans="1:20" x14ac:dyDescent="0.25">
      <c r="A61">
        <f t="shared" si="0"/>
        <v>0</v>
      </c>
      <c r="B61">
        <v>47</v>
      </c>
      <c r="C61" t="s">
        <v>60</v>
      </c>
      <c r="D61">
        <v>6</v>
      </c>
      <c r="E61" s="1"/>
      <c r="I61" s="1"/>
      <c r="M61" s="1"/>
      <c r="Q61" s="1"/>
      <c r="T61" s="35"/>
    </row>
    <row r="62" spans="1:20" x14ac:dyDescent="0.25">
      <c r="A62">
        <f t="shared" si="0"/>
        <v>0</v>
      </c>
      <c r="B62">
        <v>48</v>
      </c>
      <c r="C62" t="s">
        <v>61</v>
      </c>
      <c r="D62">
        <v>7</v>
      </c>
      <c r="E62" s="1"/>
      <c r="I62" s="1"/>
      <c r="M62" s="1"/>
      <c r="Q62" s="1"/>
      <c r="T62" s="35"/>
    </row>
    <row r="63" spans="1:20" x14ac:dyDescent="0.25">
      <c r="A63">
        <f t="shared" si="0"/>
        <v>0</v>
      </c>
      <c r="B63">
        <v>49</v>
      </c>
      <c r="C63" t="s">
        <v>62</v>
      </c>
      <c r="D63">
        <v>7</v>
      </c>
      <c r="E63" s="1"/>
      <c r="I63" s="1"/>
      <c r="M63" s="1"/>
      <c r="Q63" s="1"/>
      <c r="T63" s="35"/>
    </row>
    <row r="64" spans="1:20" x14ac:dyDescent="0.25">
      <c r="A64">
        <f t="shared" si="0"/>
        <v>0</v>
      </c>
      <c r="B64">
        <v>50</v>
      </c>
      <c r="C64" t="s">
        <v>63</v>
      </c>
      <c r="D64">
        <v>5</v>
      </c>
      <c r="E64" s="1"/>
      <c r="I64" s="1"/>
      <c r="M64" s="1"/>
      <c r="Q64" s="1"/>
      <c r="T64" s="35"/>
    </row>
    <row r="65" spans="1:20" x14ac:dyDescent="0.25">
      <c r="A65">
        <f t="shared" si="0"/>
        <v>0</v>
      </c>
      <c r="B65">
        <v>51</v>
      </c>
      <c r="C65" t="s">
        <v>64</v>
      </c>
      <c r="D65">
        <v>9</v>
      </c>
      <c r="E65" s="1"/>
      <c r="I65" s="1"/>
      <c r="M65" s="1"/>
      <c r="Q65" s="1"/>
      <c r="T65" s="35"/>
    </row>
    <row r="66" spans="1:20" x14ac:dyDescent="0.25">
      <c r="A66">
        <f t="shared" si="0"/>
        <v>0</v>
      </c>
      <c r="B66">
        <v>52</v>
      </c>
      <c r="C66" t="s">
        <v>65</v>
      </c>
      <c r="D66">
        <v>9</v>
      </c>
      <c r="E66" s="1"/>
      <c r="I66" s="1"/>
      <c r="M66" s="1"/>
      <c r="Q66" s="1"/>
      <c r="T66" s="35"/>
    </row>
    <row r="67" spans="1:20" x14ac:dyDescent="0.25">
      <c r="A67">
        <f t="shared" si="0"/>
        <v>0</v>
      </c>
      <c r="B67">
        <v>53</v>
      </c>
      <c r="C67" t="s">
        <v>66</v>
      </c>
      <c r="D67">
        <v>9</v>
      </c>
      <c r="E67" s="1"/>
      <c r="I67" s="1"/>
      <c r="M67" s="1"/>
      <c r="Q67" s="1"/>
      <c r="T67" s="35"/>
    </row>
    <row r="68" spans="1:20" x14ac:dyDescent="0.25">
      <c r="A68">
        <f t="shared" si="0"/>
        <v>0</v>
      </c>
      <c r="B68">
        <v>54</v>
      </c>
      <c r="C68" t="s">
        <v>67</v>
      </c>
      <c r="D68">
        <v>8</v>
      </c>
      <c r="E68" s="1"/>
      <c r="I68" s="1"/>
      <c r="M68" s="1"/>
      <c r="Q68" s="1"/>
      <c r="T68" s="35"/>
    </row>
    <row r="69" spans="1:20" x14ac:dyDescent="0.25">
      <c r="A69">
        <f t="shared" si="0"/>
        <v>0</v>
      </c>
      <c r="B69">
        <v>55</v>
      </c>
      <c r="C69" t="s">
        <v>68</v>
      </c>
      <c r="D69">
        <v>9</v>
      </c>
      <c r="E69" s="1"/>
      <c r="I69" s="1"/>
      <c r="M69" s="1"/>
      <c r="Q69" s="1"/>
      <c r="T69" s="35"/>
    </row>
    <row r="70" spans="1:20" x14ac:dyDescent="0.25">
      <c r="A70">
        <f t="shared" si="0"/>
        <v>0</v>
      </c>
      <c r="B70">
        <v>56</v>
      </c>
      <c r="C70" t="s">
        <v>69</v>
      </c>
      <c r="D70">
        <v>7</v>
      </c>
      <c r="E70" s="1"/>
      <c r="I70" s="1"/>
      <c r="M70" s="1"/>
      <c r="Q70" s="1"/>
      <c r="T70" s="35"/>
    </row>
    <row r="71" spans="1:20" x14ac:dyDescent="0.25">
      <c r="A71">
        <f t="shared" si="0"/>
        <v>0</v>
      </c>
      <c r="B71">
        <v>57</v>
      </c>
      <c r="C71" t="s">
        <v>70</v>
      </c>
      <c r="D71">
        <v>5</v>
      </c>
      <c r="E71" s="1"/>
      <c r="I71" s="1"/>
      <c r="M71" s="1"/>
      <c r="Q71" s="1"/>
      <c r="T71" s="35"/>
    </row>
    <row r="72" spans="1:20" x14ac:dyDescent="0.25">
      <c r="A72">
        <f t="shared" ref="A72:A135" si="1">G72+K72+O72+S72</f>
        <v>0</v>
      </c>
      <c r="B72" t="s">
        <v>71</v>
      </c>
      <c r="E72" s="1"/>
      <c r="I72" s="1"/>
      <c r="M72" s="1"/>
      <c r="Q72" s="1"/>
      <c r="T72" s="35"/>
    </row>
    <row r="73" spans="1:20" x14ac:dyDescent="0.25">
      <c r="A73">
        <f t="shared" si="1"/>
        <v>0</v>
      </c>
      <c r="B73">
        <v>58</v>
      </c>
      <c r="C73" t="s">
        <v>72</v>
      </c>
      <c r="D73">
        <v>6</v>
      </c>
      <c r="E73" s="1" t="s">
        <v>73</v>
      </c>
      <c r="F73" t="s">
        <v>74</v>
      </c>
      <c r="G73">
        <v>0</v>
      </c>
      <c r="H73" t="s">
        <v>233</v>
      </c>
      <c r="I73" s="1"/>
      <c r="M73" s="1"/>
      <c r="Q73" s="1"/>
      <c r="T73" s="35"/>
    </row>
    <row r="74" spans="1:20" x14ac:dyDescent="0.25">
      <c r="A74">
        <f t="shared" si="1"/>
        <v>0</v>
      </c>
      <c r="B74">
        <v>59</v>
      </c>
      <c r="C74" t="s">
        <v>75</v>
      </c>
      <c r="D74">
        <v>9</v>
      </c>
      <c r="E74" s="1"/>
      <c r="I74" s="1"/>
      <c r="M74" s="1"/>
      <c r="Q74" s="1"/>
      <c r="T74" s="35"/>
    </row>
    <row r="75" spans="1:20" x14ac:dyDescent="0.25">
      <c r="A75">
        <f t="shared" si="1"/>
        <v>10</v>
      </c>
      <c r="B75">
        <v>60</v>
      </c>
      <c r="C75" t="s">
        <v>76</v>
      </c>
      <c r="D75">
        <v>5</v>
      </c>
      <c r="E75" s="1" t="s">
        <v>77</v>
      </c>
      <c r="G75">
        <v>5</v>
      </c>
      <c r="I75" s="1"/>
      <c r="M75" s="1" t="s">
        <v>196</v>
      </c>
      <c r="O75">
        <v>5</v>
      </c>
      <c r="Q75" s="1"/>
      <c r="T75" s="35"/>
    </row>
    <row r="76" spans="1:20" x14ac:dyDescent="0.25">
      <c r="A76">
        <f t="shared" si="1"/>
        <v>0</v>
      </c>
      <c r="B76" t="s">
        <v>78</v>
      </c>
      <c r="E76" s="1"/>
      <c r="I76" s="1"/>
      <c r="M76" s="1"/>
      <c r="Q76" s="1"/>
      <c r="T76" s="35"/>
    </row>
    <row r="77" spans="1:20" x14ac:dyDescent="0.25">
      <c r="A77">
        <f t="shared" si="1"/>
        <v>0</v>
      </c>
      <c r="B77">
        <v>61</v>
      </c>
      <c r="C77" t="s">
        <v>79</v>
      </c>
      <c r="D77">
        <v>6</v>
      </c>
      <c r="E77" s="1"/>
      <c r="I77" s="1"/>
      <c r="M77" s="1"/>
      <c r="Q77" s="1"/>
      <c r="T77" s="35"/>
    </row>
    <row r="78" spans="1:20" x14ac:dyDescent="0.25">
      <c r="A78">
        <f t="shared" si="1"/>
        <v>0</v>
      </c>
      <c r="B78" t="s">
        <v>80</v>
      </c>
      <c r="E78" s="1"/>
      <c r="I78" s="1"/>
      <c r="M78" s="1"/>
      <c r="Q78" s="1"/>
      <c r="T78" s="35"/>
    </row>
    <row r="79" spans="1:20" x14ac:dyDescent="0.25">
      <c r="A79">
        <f t="shared" si="1"/>
        <v>0</v>
      </c>
      <c r="B79">
        <v>62</v>
      </c>
      <c r="C79" t="s">
        <v>81</v>
      </c>
      <c r="D79">
        <v>8</v>
      </c>
      <c r="E79" s="1"/>
      <c r="I79" s="1"/>
      <c r="M79" s="1"/>
      <c r="Q79" s="1"/>
      <c r="T79" s="35"/>
    </row>
    <row r="80" spans="1:20" x14ac:dyDescent="0.25">
      <c r="A80">
        <f t="shared" si="1"/>
        <v>18</v>
      </c>
      <c r="B80">
        <v>63</v>
      </c>
      <c r="C80" t="s">
        <v>82</v>
      </c>
      <c r="D80">
        <v>6</v>
      </c>
      <c r="E80" s="1" t="s">
        <v>83</v>
      </c>
      <c r="G80">
        <v>6</v>
      </c>
      <c r="I80" s="1"/>
      <c r="M80" s="1" t="s">
        <v>197</v>
      </c>
      <c r="O80">
        <v>6</v>
      </c>
      <c r="Q80" s="1" t="s">
        <v>226</v>
      </c>
      <c r="R80" t="s">
        <v>225</v>
      </c>
      <c r="S80">
        <v>6</v>
      </c>
      <c r="T80" s="35"/>
    </row>
    <row r="81" spans="1:20" x14ac:dyDescent="0.25">
      <c r="A81">
        <f t="shared" si="1"/>
        <v>0</v>
      </c>
      <c r="B81">
        <v>64</v>
      </c>
      <c r="C81" t="s">
        <v>84</v>
      </c>
      <c r="D81">
        <v>8</v>
      </c>
      <c r="E81" s="1"/>
      <c r="I81" s="1"/>
      <c r="M81" s="1"/>
      <c r="Q81" s="1"/>
      <c r="T81" s="35"/>
    </row>
    <row r="82" spans="1:20" x14ac:dyDescent="0.25">
      <c r="A82">
        <f t="shared" si="1"/>
        <v>0</v>
      </c>
      <c r="B82">
        <v>65</v>
      </c>
      <c r="C82" t="s">
        <v>85</v>
      </c>
      <c r="D82">
        <v>8</v>
      </c>
      <c r="E82" s="1"/>
      <c r="I82" s="1"/>
      <c r="M82" s="1"/>
      <c r="Q82" s="1"/>
      <c r="T82" s="35"/>
    </row>
    <row r="83" spans="1:20" x14ac:dyDescent="0.25">
      <c r="A83">
        <f t="shared" si="1"/>
        <v>0</v>
      </c>
      <c r="B83">
        <v>66</v>
      </c>
      <c r="C83" t="s">
        <v>86</v>
      </c>
      <c r="D83">
        <v>9</v>
      </c>
      <c r="E83" s="1"/>
      <c r="I83" s="1"/>
      <c r="M83" s="1"/>
      <c r="Q83" s="1"/>
      <c r="T83" s="35"/>
    </row>
    <row r="84" spans="1:20" x14ac:dyDescent="0.25">
      <c r="A84">
        <f t="shared" si="1"/>
        <v>0</v>
      </c>
      <c r="B84">
        <v>67</v>
      </c>
      <c r="C84" t="s">
        <v>87</v>
      </c>
      <c r="D84">
        <v>9</v>
      </c>
      <c r="E84" s="1"/>
      <c r="I84" s="1"/>
      <c r="M84" s="1"/>
      <c r="Q84" s="1"/>
      <c r="T84" s="35"/>
    </row>
    <row r="85" spans="1:20" x14ac:dyDescent="0.25">
      <c r="A85">
        <f t="shared" si="1"/>
        <v>0</v>
      </c>
      <c r="B85">
        <v>68</v>
      </c>
      <c r="C85" t="s">
        <v>88</v>
      </c>
      <c r="D85">
        <v>8</v>
      </c>
      <c r="E85" s="1"/>
      <c r="I85" s="1"/>
      <c r="M85" s="1"/>
      <c r="Q85" s="1"/>
      <c r="T85" s="35"/>
    </row>
    <row r="86" spans="1:20" x14ac:dyDescent="0.25">
      <c r="A86">
        <f t="shared" si="1"/>
        <v>0</v>
      </c>
      <c r="B86" t="s">
        <v>89</v>
      </c>
      <c r="E86" s="1"/>
      <c r="I86" s="1"/>
      <c r="M86" s="1"/>
      <c r="Q86" s="1"/>
      <c r="T86" s="35"/>
    </row>
    <row r="87" spans="1:20" x14ac:dyDescent="0.25">
      <c r="A87">
        <f t="shared" si="1"/>
        <v>10</v>
      </c>
      <c r="B87">
        <v>69</v>
      </c>
      <c r="C87" t="s">
        <v>90</v>
      </c>
      <c r="D87">
        <v>5</v>
      </c>
      <c r="E87" s="1" t="s">
        <v>91</v>
      </c>
      <c r="G87">
        <v>5</v>
      </c>
      <c r="I87" s="1" t="s">
        <v>187</v>
      </c>
      <c r="K87">
        <v>5</v>
      </c>
      <c r="M87" s="1"/>
      <c r="Q87" s="1"/>
      <c r="T87" s="35"/>
    </row>
    <row r="88" spans="1:20" x14ac:dyDescent="0.25">
      <c r="A88">
        <f t="shared" si="1"/>
        <v>0</v>
      </c>
      <c r="B88">
        <v>70</v>
      </c>
      <c r="C88" t="s">
        <v>92</v>
      </c>
      <c r="D88">
        <v>6</v>
      </c>
      <c r="E88" s="1"/>
      <c r="I88" s="1"/>
      <c r="M88" s="1"/>
      <c r="Q88" s="1"/>
      <c r="T88" s="35"/>
    </row>
    <row r="89" spans="1:20" x14ac:dyDescent="0.25">
      <c r="A89">
        <f t="shared" si="1"/>
        <v>0</v>
      </c>
      <c r="B89">
        <v>71</v>
      </c>
      <c r="C89" t="s">
        <v>93</v>
      </c>
      <c r="D89">
        <v>8</v>
      </c>
      <c r="E89" s="1"/>
      <c r="I89" s="1"/>
      <c r="M89" s="1"/>
      <c r="Q89" s="1"/>
      <c r="T89" s="35"/>
    </row>
    <row r="90" spans="1:20" x14ac:dyDescent="0.25">
      <c r="A90">
        <f t="shared" si="1"/>
        <v>15</v>
      </c>
      <c r="B90">
        <v>72</v>
      </c>
      <c r="C90" t="s">
        <v>94</v>
      </c>
      <c r="D90">
        <v>5</v>
      </c>
      <c r="E90" s="1" t="s">
        <v>95</v>
      </c>
      <c r="F90" t="s">
        <v>96</v>
      </c>
      <c r="G90">
        <v>5</v>
      </c>
      <c r="I90" s="1" t="s">
        <v>188</v>
      </c>
      <c r="K90">
        <v>5</v>
      </c>
      <c r="M90" s="1" t="s">
        <v>198</v>
      </c>
      <c r="O90">
        <v>5</v>
      </c>
      <c r="Q90" s="1"/>
      <c r="T90" s="35"/>
    </row>
    <row r="91" spans="1:20" x14ac:dyDescent="0.25">
      <c r="A91">
        <f t="shared" si="1"/>
        <v>7</v>
      </c>
      <c r="B91">
        <v>73</v>
      </c>
      <c r="C91" t="s">
        <v>97</v>
      </c>
      <c r="D91">
        <v>6</v>
      </c>
      <c r="E91" s="1" t="s">
        <v>98</v>
      </c>
      <c r="G91">
        <v>6</v>
      </c>
      <c r="I91" s="1"/>
      <c r="K91">
        <v>1</v>
      </c>
      <c r="M91" s="1"/>
      <c r="Q91" s="1"/>
      <c r="T91" s="35"/>
    </row>
    <row r="92" spans="1:20" x14ac:dyDescent="0.25">
      <c r="A92">
        <f t="shared" si="1"/>
        <v>0</v>
      </c>
      <c r="B92">
        <v>74</v>
      </c>
      <c r="C92" t="s">
        <v>99</v>
      </c>
      <c r="D92">
        <v>6</v>
      </c>
      <c r="E92" s="1" t="s">
        <v>100</v>
      </c>
      <c r="F92" t="s">
        <v>101</v>
      </c>
      <c r="G92">
        <v>0</v>
      </c>
      <c r="H92" t="s">
        <v>234</v>
      </c>
      <c r="I92" s="1"/>
      <c r="M92" s="1"/>
      <c r="Q92" s="1"/>
      <c r="T92" s="35"/>
    </row>
    <row r="93" spans="1:20" x14ac:dyDescent="0.25">
      <c r="A93">
        <f t="shared" si="1"/>
        <v>0</v>
      </c>
      <c r="B93">
        <v>75</v>
      </c>
      <c r="C93" t="s">
        <v>102</v>
      </c>
      <c r="D93">
        <v>7</v>
      </c>
      <c r="E93" s="1"/>
      <c r="I93" s="1"/>
      <c r="M93" s="1"/>
      <c r="Q93" s="1"/>
      <c r="T93" s="35"/>
    </row>
    <row r="94" spans="1:20" x14ac:dyDescent="0.25">
      <c r="A94">
        <f t="shared" si="1"/>
        <v>0</v>
      </c>
      <c r="B94">
        <v>76</v>
      </c>
      <c r="C94" t="s">
        <v>103</v>
      </c>
      <c r="D94">
        <v>9</v>
      </c>
      <c r="E94" s="1"/>
      <c r="I94" s="1"/>
      <c r="M94" s="1"/>
      <c r="Q94" s="1"/>
      <c r="T94" s="35"/>
    </row>
    <row r="95" spans="1:20" x14ac:dyDescent="0.25">
      <c r="A95">
        <f t="shared" si="1"/>
        <v>20</v>
      </c>
      <c r="B95">
        <v>77</v>
      </c>
      <c r="C95" t="s">
        <v>104</v>
      </c>
      <c r="D95">
        <v>5</v>
      </c>
      <c r="E95" s="1" t="s">
        <v>105</v>
      </c>
      <c r="G95">
        <v>5</v>
      </c>
      <c r="I95" s="1">
        <v>485</v>
      </c>
      <c r="K95">
        <v>5</v>
      </c>
      <c r="M95" s="1" t="s">
        <v>199</v>
      </c>
      <c r="O95">
        <v>5</v>
      </c>
      <c r="Q95" s="1" t="s">
        <v>227</v>
      </c>
      <c r="R95" t="s">
        <v>225</v>
      </c>
      <c r="S95">
        <v>5</v>
      </c>
      <c r="T95" s="35"/>
    </row>
    <row r="96" spans="1:20" x14ac:dyDescent="0.25">
      <c r="A96">
        <f t="shared" si="1"/>
        <v>7</v>
      </c>
      <c r="B96">
        <v>78</v>
      </c>
      <c r="C96" t="s">
        <v>106</v>
      </c>
      <c r="D96">
        <v>7</v>
      </c>
      <c r="E96" s="1" t="s">
        <v>107</v>
      </c>
      <c r="G96">
        <v>7</v>
      </c>
      <c r="I96" s="1"/>
      <c r="M96" s="1"/>
      <c r="Q96" s="1"/>
      <c r="T96" s="35"/>
    </row>
    <row r="97" spans="1:20" x14ac:dyDescent="0.25">
      <c r="A97">
        <f t="shared" si="1"/>
        <v>12</v>
      </c>
      <c r="B97">
        <v>79</v>
      </c>
      <c r="C97" t="s">
        <v>108</v>
      </c>
      <c r="D97">
        <v>6</v>
      </c>
      <c r="E97" s="1" t="s">
        <v>109</v>
      </c>
      <c r="G97">
        <v>6</v>
      </c>
      <c r="I97" s="1"/>
      <c r="M97" s="1" t="s">
        <v>200</v>
      </c>
      <c r="O97">
        <v>6</v>
      </c>
      <c r="Q97" s="1"/>
      <c r="T97" s="35"/>
    </row>
    <row r="98" spans="1:20" x14ac:dyDescent="0.25">
      <c r="A98">
        <f t="shared" si="1"/>
        <v>5</v>
      </c>
      <c r="B98">
        <v>80</v>
      </c>
      <c r="C98" t="s">
        <v>110</v>
      </c>
      <c r="D98">
        <v>5</v>
      </c>
      <c r="E98" s="1" t="s">
        <v>111</v>
      </c>
      <c r="G98">
        <v>5</v>
      </c>
      <c r="I98" s="1"/>
      <c r="M98" s="1"/>
      <c r="Q98" s="1"/>
      <c r="T98" s="35"/>
    </row>
    <row r="99" spans="1:20" x14ac:dyDescent="0.25">
      <c r="A99">
        <f t="shared" si="1"/>
        <v>0</v>
      </c>
      <c r="B99">
        <v>81</v>
      </c>
      <c r="C99" t="s">
        <v>112</v>
      </c>
      <c r="D99">
        <v>7</v>
      </c>
      <c r="E99" s="1"/>
      <c r="I99" s="1"/>
      <c r="M99" s="1" t="s">
        <v>201</v>
      </c>
      <c r="O99" s="4">
        <v>0</v>
      </c>
      <c r="P99" t="s">
        <v>240</v>
      </c>
      <c r="Q99" s="1"/>
      <c r="T99" s="35"/>
    </row>
    <row r="100" spans="1:20" x14ac:dyDescent="0.25">
      <c r="A100">
        <f t="shared" si="1"/>
        <v>0</v>
      </c>
      <c r="B100">
        <v>82</v>
      </c>
      <c r="C100" t="s">
        <v>113</v>
      </c>
      <c r="D100">
        <v>7</v>
      </c>
      <c r="E100" s="1"/>
      <c r="I100" s="1"/>
      <c r="M100" s="1"/>
      <c r="Q100" s="1"/>
      <c r="T100" s="35"/>
    </row>
    <row r="101" spans="1:20" x14ac:dyDescent="0.25">
      <c r="A101">
        <f t="shared" si="1"/>
        <v>10</v>
      </c>
      <c r="B101">
        <v>83</v>
      </c>
      <c r="C101" t="s">
        <v>114</v>
      </c>
      <c r="D101">
        <v>5</v>
      </c>
      <c r="E101" s="1" t="s">
        <v>115</v>
      </c>
      <c r="G101">
        <v>5</v>
      </c>
      <c r="I101" s="1"/>
      <c r="M101" s="1" t="s">
        <v>202</v>
      </c>
      <c r="O101">
        <v>5</v>
      </c>
      <c r="Q101" s="1"/>
      <c r="T101" s="35"/>
    </row>
    <row r="102" spans="1:20" x14ac:dyDescent="0.25">
      <c r="A102">
        <f t="shared" si="1"/>
        <v>0</v>
      </c>
      <c r="B102">
        <v>84</v>
      </c>
      <c r="C102" t="s">
        <v>116</v>
      </c>
      <c r="D102">
        <v>7</v>
      </c>
      <c r="E102" s="1"/>
      <c r="I102" s="1"/>
      <c r="M102" s="1"/>
      <c r="Q102" s="1"/>
      <c r="T102" s="35"/>
    </row>
    <row r="103" spans="1:20" x14ac:dyDescent="0.25">
      <c r="A103">
        <f t="shared" si="1"/>
        <v>8</v>
      </c>
      <c r="B103">
        <v>85</v>
      </c>
      <c r="C103" t="s">
        <v>117</v>
      </c>
      <c r="D103">
        <v>8</v>
      </c>
      <c r="E103" s="1"/>
      <c r="I103" s="1"/>
      <c r="M103" s="1" t="s">
        <v>203</v>
      </c>
      <c r="O103">
        <v>8</v>
      </c>
      <c r="Q103" s="1"/>
      <c r="T103" s="35"/>
    </row>
    <row r="104" spans="1:20" x14ac:dyDescent="0.25">
      <c r="A104">
        <f t="shared" si="1"/>
        <v>0</v>
      </c>
      <c r="B104">
        <v>86</v>
      </c>
      <c r="C104" t="s">
        <v>118</v>
      </c>
      <c r="D104">
        <v>5</v>
      </c>
      <c r="E104" s="1"/>
      <c r="I104" s="1"/>
      <c r="M104" s="1"/>
      <c r="Q104" s="1"/>
      <c r="T104" s="35"/>
    </row>
    <row r="105" spans="1:20" x14ac:dyDescent="0.25">
      <c r="A105">
        <f t="shared" si="1"/>
        <v>5</v>
      </c>
      <c r="B105">
        <v>87</v>
      </c>
      <c r="C105" t="s">
        <v>119</v>
      </c>
      <c r="D105">
        <v>5</v>
      </c>
      <c r="E105" s="1" t="s">
        <v>120</v>
      </c>
      <c r="G105">
        <v>5</v>
      </c>
      <c r="I105" s="1">
        <v>92</v>
      </c>
      <c r="K105" s="3"/>
      <c r="L105" t="s">
        <v>237</v>
      </c>
      <c r="M105" s="1"/>
      <c r="Q105" s="1" t="s">
        <v>228</v>
      </c>
      <c r="R105" t="s">
        <v>229</v>
      </c>
      <c r="S105">
        <v>0</v>
      </c>
      <c r="T105" s="35" t="s">
        <v>180</v>
      </c>
    </row>
    <row r="106" spans="1:20" x14ac:dyDescent="0.25">
      <c r="A106">
        <f t="shared" si="1"/>
        <v>0</v>
      </c>
      <c r="B106">
        <v>88</v>
      </c>
      <c r="C106" t="s">
        <v>121</v>
      </c>
      <c r="D106">
        <v>9</v>
      </c>
      <c r="E106" s="1"/>
      <c r="I106" s="1"/>
      <c r="M106" s="1"/>
      <c r="Q106" s="1"/>
      <c r="T106" s="35"/>
    </row>
    <row r="107" spans="1:20" x14ac:dyDescent="0.25">
      <c r="A107">
        <f t="shared" si="1"/>
        <v>0</v>
      </c>
      <c r="B107">
        <v>89</v>
      </c>
      <c r="C107" t="s">
        <v>122</v>
      </c>
      <c r="D107">
        <v>9</v>
      </c>
      <c r="E107" s="1"/>
      <c r="I107" s="1"/>
      <c r="M107" s="1"/>
      <c r="Q107" s="1"/>
      <c r="T107" s="35"/>
    </row>
    <row r="108" spans="1:20" x14ac:dyDescent="0.25">
      <c r="A108">
        <f t="shared" si="1"/>
        <v>0</v>
      </c>
      <c r="B108">
        <v>90</v>
      </c>
      <c r="C108" t="s">
        <v>123</v>
      </c>
      <c r="D108">
        <v>8</v>
      </c>
      <c r="E108" s="1"/>
      <c r="I108" s="1"/>
      <c r="M108" s="1"/>
      <c r="Q108" s="1"/>
      <c r="T108" s="35"/>
    </row>
    <row r="109" spans="1:20" x14ac:dyDescent="0.25">
      <c r="A109">
        <f t="shared" si="1"/>
        <v>0</v>
      </c>
      <c r="B109">
        <v>91</v>
      </c>
      <c r="C109" t="s">
        <v>124</v>
      </c>
      <c r="D109">
        <v>8</v>
      </c>
      <c r="E109" s="1"/>
      <c r="I109" s="1"/>
      <c r="M109" s="1"/>
      <c r="Q109" s="1"/>
      <c r="T109" s="35"/>
    </row>
    <row r="110" spans="1:20" x14ac:dyDescent="0.25">
      <c r="A110">
        <f t="shared" si="1"/>
        <v>0</v>
      </c>
      <c r="B110">
        <v>92</v>
      </c>
      <c r="C110" t="s">
        <v>125</v>
      </c>
      <c r="D110">
        <v>8</v>
      </c>
      <c r="E110" s="1" t="s">
        <v>126</v>
      </c>
      <c r="G110" s="4">
        <v>0</v>
      </c>
      <c r="H110" t="s">
        <v>123</v>
      </c>
      <c r="I110" s="1"/>
      <c r="M110" s="1"/>
      <c r="Q110" s="1"/>
      <c r="T110" s="35"/>
    </row>
    <row r="111" spans="1:20" x14ac:dyDescent="0.25">
      <c r="A111">
        <f t="shared" si="1"/>
        <v>0</v>
      </c>
      <c r="B111">
        <v>93</v>
      </c>
      <c r="C111" t="s">
        <v>127</v>
      </c>
      <c r="D111">
        <v>6</v>
      </c>
      <c r="E111" s="1"/>
      <c r="I111" s="1"/>
      <c r="M111" s="1"/>
      <c r="Q111" s="1"/>
      <c r="T111" s="35"/>
    </row>
    <row r="112" spans="1:20" x14ac:dyDescent="0.25">
      <c r="A112">
        <f t="shared" si="1"/>
        <v>0</v>
      </c>
      <c r="B112">
        <v>94</v>
      </c>
      <c r="C112" t="s">
        <v>128</v>
      </c>
      <c r="D112">
        <v>7</v>
      </c>
      <c r="E112" s="1"/>
      <c r="I112" s="1"/>
      <c r="M112" s="1"/>
      <c r="Q112" s="1"/>
      <c r="T112" s="35"/>
    </row>
    <row r="113" spans="1:20" x14ac:dyDescent="0.25">
      <c r="A113">
        <f t="shared" si="1"/>
        <v>0</v>
      </c>
      <c r="B113">
        <v>95</v>
      </c>
      <c r="C113" t="s">
        <v>129</v>
      </c>
      <c r="D113">
        <v>5</v>
      </c>
      <c r="E113" s="1"/>
      <c r="I113" s="1"/>
      <c r="M113" s="1"/>
      <c r="Q113" s="1"/>
      <c r="T113" s="35"/>
    </row>
    <row r="114" spans="1:20" x14ac:dyDescent="0.25">
      <c r="A114">
        <f t="shared" si="1"/>
        <v>0</v>
      </c>
      <c r="B114">
        <v>96</v>
      </c>
      <c r="C114" t="s">
        <v>130</v>
      </c>
      <c r="D114">
        <v>9</v>
      </c>
      <c r="E114" s="1"/>
      <c r="I114" s="1"/>
      <c r="M114" s="1"/>
      <c r="Q114" s="1"/>
      <c r="T114" s="35"/>
    </row>
    <row r="115" spans="1:20" x14ac:dyDescent="0.25">
      <c r="A115">
        <f t="shared" si="1"/>
        <v>9</v>
      </c>
      <c r="B115">
        <v>97</v>
      </c>
      <c r="C115" t="s">
        <v>131</v>
      </c>
      <c r="D115">
        <v>9</v>
      </c>
      <c r="E115" s="1"/>
      <c r="I115" s="1" t="s">
        <v>189</v>
      </c>
      <c r="K115">
        <v>9</v>
      </c>
      <c r="M115" s="1"/>
      <c r="Q115" s="1"/>
      <c r="T115" s="35"/>
    </row>
    <row r="116" spans="1:20" x14ac:dyDescent="0.25">
      <c r="A116">
        <f t="shared" si="1"/>
        <v>0</v>
      </c>
      <c r="B116">
        <v>98</v>
      </c>
      <c r="C116" t="s">
        <v>132</v>
      </c>
      <c r="D116">
        <v>5</v>
      </c>
      <c r="E116" s="1"/>
      <c r="I116" s="1"/>
      <c r="M116" s="1"/>
      <c r="Q116" s="1"/>
      <c r="T116" s="35"/>
    </row>
    <row r="117" spans="1:20" x14ac:dyDescent="0.25">
      <c r="A117">
        <f t="shared" si="1"/>
        <v>0</v>
      </c>
      <c r="B117">
        <v>99</v>
      </c>
      <c r="C117" t="s">
        <v>133</v>
      </c>
      <c r="D117">
        <v>8</v>
      </c>
      <c r="E117" s="1"/>
      <c r="I117" s="1"/>
      <c r="M117" s="1"/>
      <c r="Q117" s="1"/>
      <c r="T117" s="35"/>
    </row>
    <row r="118" spans="1:20" x14ac:dyDescent="0.25">
      <c r="A118">
        <f t="shared" si="1"/>
        <v>0</v>
      </c>
      <c r="B118">
        <v>100</v>
      </c>
      <c r="C118" t="s">
        <v>134</v>
      </c>
      <c r="D118">
        <v>6</v>
      </c>
      <c r="E118" s="1" t="s">
        <v>135</v>
      </c>
      <c r="F118" t="s">
        <v>136</v>
      </c>
      <c r="G118" s="4">
        <v>0</v>
      </c>
      <c r="H118" t="s">
        <v>123</v>
      </c>
      <c r="I118" s="1"/>
      <c r="M118" s="1"/>
      <c r="Q118" s="1"/>
      <c r="T118" s="35"/>
    </row>
    <row r="119" spans="1:20" x14ac:dyDescent="0.25">
      <c r="A119">
        <f t="shared" si="1"/>
        <v>0</v>
      </c>
      <c r="B119">
        <v>101</v>
      </c>
      <c r="C119" t="s">
        <v>137</v>
      </c>
      <c r="D119">
        <v>5</v>
      </c>
      <c r="E119" s="1"/>
      <c r="I119" s="1"/>
      <c r="M119" s="1"/>
      <c r="Q119" s="1"/>
      <c r="T119" s="35"/>
    </row>
    <row r="120" spans="1:20" x14ac:dyDescent="0.25">
      <c r="A120">
        <f t="shared" si="1"/>
        <v>0</v>
      </c>
      <c r="B120">
        <v>102</v>
      </c>
      <c r="C120" t="s">
        <v>138</v>
      </c>
      <c r="D120">
        <v>6</v>
      </c>
      <c r="E120" s="1"/>
      <c r="I120" s="1"/>
      <c r="M120" s="1"/>
      <c r="Q120" s="1"/>
      <c r="T120" s="35"/>
    </row>
    <row r="121" spans="1:20" x14ac:dyDescent="0.25">
      <c r="A121">
        <f t="shared" si="1"/>
        <v>0</v>
      </c>
      <c r="B121">
        <v>103</v>
      </c>
      <c r="C121" t="s">
        <v>139</v>
      </c>
      <c r="D121">
        <v>5</v>
      </c>
      <c r="E121" s="1" t="s">
        <v>140</v>
      </c>
      <c r="G121" s="4">
        <v>0</v>
      </c>
      <c r="H121" t="s">
        <v>123</v>
      </c>
      <c r="I121" s="1"/>
      <c r="M121" s="1"/>
      <c r="Q121" s="1"/>
      <c r="T121" s="35"/>
    </row>
    <row r="122" spans="1:20" x14ac:dyDescent="0.25">
      <c r="A122">
        <f t="shared" si="1"/>
        <v>9</v>
      </c>
      <c r="B122">
        <v>104</v>
      </c>
      <c r="C122" t="s">
        <v>141</v>
      </c>
      <c r="D122">
        <v>8</v>
      </c>
      <c r="E122" s="1"/>
      <c r="I122" s="1"/>
      <c r="K122">
        <v>1</v>
      </c>
      <c r="M122" s="1" t="s">
        <v>204</v>
      </c>
      <c r="O122">
        <v>8</v>
      </c>
      <c r="Q122" s="1"/>
      <c r="T122" s="35"/>
    </row>
    <row r="123" spans="1:20" x14ac:dyDescent="0.25">
      <c r="A123">
        <f t="shared" si="1"/>
        <v>0</v>
      </c>
      <c r="B123">
        <v>105</v>
      </c>
      <c r="C123" t="s">
        <v>142</v>
      </c>
      <c r="D123">
        <v>7</v>
      </c>
      <c r="E123" s="1"/>
      <c r="I123" s="1"/>
      <c r="M123" s="1"/>
      <c r="Q123" s="1"/>
      <c r="T123" s="35"/>
    </row>
    <row r="124" spans="1:20" x14ac:dyDescent="0.25">
      <c r="A124">
        <f t="shared" si="1"/>
        <v>8</v>
      </c>
      <c r="B124">
        <v>106</v>
      </c>
      <c r="C124" t="s">
        <v>143</v>
      </c>
      <c r="D124">
        <v>8</v>
      </c>
      <c r="E124" s="1"/>
      <c r="I124" s="1"/>
      <c r="M124" s="1" t="s">
        <v>205</v>
      </c>
      <c r="O124">
        <v>8</v>
      </c>
      <c r="Q124" s="1"/>
      <c r="T124" s="35"/>
    </row>
    <row r="125" spans="1:20" x14ac:dyDescent="0.25">
      <c r="A125">
        <f t="shared" si="1"/>
        <v>7</v>
      </c>
      <c r="B125">
        <v>107</v>
      </c>
      <c r="C125" t="s">
        <v>144</v>
      </c>
      <c r="D125">
        <v>6</v>
      </c>
      <c r="E125" s="1" t="s">
        <v>145</v>
      </c>
      <c r="G125">
        <v>6</v>
      </c>
      <c r="I125" s="1"/>
      <c r="M125" s="1"/>
      <c r="Q125" s="1"/>
      <c r="S125">
        <v>1</v>
      </c>
      <c r="T125" s="35"/>
    </row>
    <row r="126" spans="1:20" x14ac:dyDescent="0.25">
      <c r="A126">
        <f t="shared" si="1"/>
        <v>5</v>
      </c>
      <c r="B126">
        <v>108</v>
      </c>
      <c r="C126" t="s">
        <v>146</v>
      </c>
      <c r="D126">
        <v>5</v>
      </c>
      <c r="E126" s="1" t="s">
        <v>147</v>
      </c>
      <c r="G126">
        <v>5</v>
      </c>
      <c r="I126" s="1"/>
      <c r="M126" s="1"/>
      <c r="Q126" s="1"/>
      <c r="T126" s="35"/>
    </row>
    <row r="127" spans="1:20" x14ac:dyDescent="0.25">
      <c r="A127">
        <f t="shared" si="1"/>
        <v>0</v>
      </c>
      <c r="B127">
        <v>109</v>
      </c>
      <c r="C127" t="s">
        <v>148</v>
      </c>
      <c r="D127">
        <v>6</v>
      </c>
      <c r="E127" s="1"/>
      <c r="I127" s="1"/>
      <c r="M127" s="1"/>
      <c r="Q127" s="1"/>
      <c r="T127" s="35"/>
    </row>
    <row r="128" spans="1:20" x14ac:dyDescent="0.25">
      <c r="A128">
        <f t="shared" si="1"/>
        <v>0</v>
      </c>
      <c r="B128">
        <v>110</v>
      </c>
      <c r="C128" t="s">
        <v>149</v>
      </c>
      <c r="D128">
        <v>7</v>
      </c>
      <c r="E128" s="1"/>
      <c r="I128" s="1"/>
      <c r="M128" s="1"/>
      <c r="Q128" s="1"/>
      <c r="T128" s="35"/>
    </row>
    <row r="129" spans="1:20" x14ac:dyDescent="0.25">
      <c r="A129">
        <f t="shared" si="1"/>
        <v>1</v>
      </c>
      <c r="B129">
        <v>111</v>
      </c>
      <c r="C129" t="s">
        <v>150</v>
      </c>
      <c r="D129">
        <v>6</v>
      </c>
      <c r="E129" s="1"/>
      <c r="I129" s="1"/>
      <c r="M129" s="1" t="s">
        <v>206</v>
      </c>
      <c r="O129" s="3">
        <v>1</v>
      </c>
      <c r="P129" t="s">
        <v>245</v>
      </c>
      <c r="Q129" s="1"/>
      <c r="T129" s="35"/>
    </row>
    <row r="130" spans="1:20" x14ac:dyDescent="0.25">
      <c r="A130">
        <f t="shared" si="1"/>
        <v>0</v>
      </c>
      <c r="B130">
        <v>112</v>
      </c>
      <c r="C130" t="s">
        <v>151</v>
      </c>
      <c r="D130">
        <v>6</v>
      </c>
      <c r="E130" s="1" t="s">
        <v>152</v>
      </c>
      <c r="G130" s="4">
        <v>0</v>
      </c>
      <c r="I130" s="1"/>
      <c r="M130" s="1"/>
      <c r="Q130" s="1"/>
      <c r="T130" s="35"/>
    </row>
    <row r="131" spans="1:20" x14ac:dyDescent="0.25">
      <c r="A131">
        <f t="shared" si="1"/>
        <v>1</v>
      </c>
      <c r="B131">
        <v>113</v>
      </c>
      <c r="C131" t="s">
        <v>153</v>
      </c>
      <c r="D131">
        <v>6</v>
      </c>
      <c r="E131" s="1"/>
      <c r="G131">
        <v>1</v>
      </c>
      <c r="I131" s="1"/>
      <c r="M131" s="1"/>
      <c r="Q131" s="1"/>
      <c r="T131" s="35"/>
    </row>
    <row r="132" spans="1:20" x14ac:dyDescent="0.25">
      <c r="A132">
        <f t="shared" si="1"/>
        <v>0</v>
      </c>
      <c r="B132">
        <v>114</v>
      </c>
      <c r="C132" t="s">
        <v>154</v>
      </c>
      <c r="D132">
        <v>6</v>
      </c>
      <c r="E132" s="1" t="s">
        <v>155</v>
      </c>
      <c r="G132">
        <v>0</v>
      </c>
      <c r="H132" t="s">
        <v>246</v>
      </c>
      <c r="I132" s="1"/>
      <c r="M132" s="1"/>
      <c r="Q132" s="1"/>
      <c r="T132" s="35"/>
    </row>
    <row r="133" spans="1:20" x14ac:dyDescent="0.25">
      <c r="A133">
        <f t="shared" si="1"/>
        <v>10</v>
      </c>
      <c r="B133">
        <v>115</v>
      </c>
      <c r="C133" t="s">
        <v>156</v>
      </c>
      <c r="D133">
        <v>5</v>
      </c>
      <c r="E133" s="1" t="s">
        <v>157</v>
      </c>
      <c r="G133">
        <v>5</v>
      </c>
      <c r="I133" s="1"/>
      <c r="M133" s="1" t="s">
        <v>207</v>
      </c>
      <c r="O133">
        <v>5</v>
      </c>
      <c r="Q133" s="1"/>
      <c r="T133" s="35"/>
    </row>
    <row r="134" spans="1:20" x14ac:dyDescent="0.25">
      <c r="A134">
        <f t="shared" si="1"/>
        <v>1</v>
      </c>
      <c r="B134">
        <v>116</v>
      </c>
      <c r="C134" t="s">
        <v>158</v>
      </c>
      <c r="D134">
        <v>7</v>
      </c>
      <c r="E134" s="1"/>
      <c r="I134" s="1"/>
      <c r="M134" s="1"/>
      <c r="O134">
        <v>1</v>
      </c>
      <c r="Q134" s="1"/>
      <c r="T134" s="35"/>
    </row>
    <row r="135" spans="1:20" x14ac:dyDescent="0.25">
      <c r="A135">
        <f t="shared" si="1"/>
        <v>10</v>
      </c>
      <c r="B135">
        <v>117</v>
      </c>
      <c r="C135" t="s">
        <v>159</v>
      </c>
      <c r="D135">
        <v>5</v>
      </c>
      <c r="E135" s="1" t="s">
        <v>160</v>
      </c>
      <c r="G135">
        <v>5</v>
      </c>
      <c r="I135" s="1"/>
      <c r="M135" s="1" t="s">
        <v>208</v>
      </c>
      <c r="O135">
        <v>5</v>
      </c>
      <c r="Q135" s="1"/>
      <c r="T135" s="35"/>
    </row>
    <row r="136" spans="1:20" x14ac:dyDescent="0.25">
      <c r="A136">
        <f t="shared" ref="A136:A176" si="2">G136+K136+O136+S136</f>
        <v>0</v>
      </c>
      <c r="B136">
        <v>118</v>
      </c>
      <c r="C136" t="s">
        <v>161</v>
      </c>
      <c r="D136">
        <v>9</v>
      </c>
      <c r="E136" s="1"/>
      <c r="I136" s="1"/>
      <c r="M136" s="1"/>
      <c r="Q136" s="1"/>
      <c r="T136" s="35"/>
    </row>
    <row r="137" spans="1:20" x14ac:dyDescent="0.25">
      <c r="A137">
        <f t="shared" si="2"/>
        <v>20</v>
      </c>
      <c r="B137">
        <v>119</v>
      </c>
      <c r="C137" t="s">
        <v>162</v>
      </c>
      <c r="D137">
        <v>5</v>
      </c>
      <c r="E137" s="1" t="s">
        <v>163</v>
      </c>
      <c r="G137">
        <v>5</v>
      </c>
      <c r="I137" s="1" t="s">
        <v>190</v>
      </c>
      <c r="K137">
        <v>5</v>
      </c>
      <c r="M137" s="1" t="s">
        <v>209</v>
      </c>
      <c r="O137">
        <v>5</v>
      </c>
      <c r="Q137" s="1" t="s">
        <v>230</v>
      </c>
      <c r="R137" t="s">
        <v>231</v>
      </c>
      <c r="S137">
        <v>5</v>
      </c>
      <c r="T137" s="35"/>
    </row>
    <row r="138" spans="1:20" x14ac:dyDescent="0.25">
      <c r="A138">
        <f t="shared" si="2"/>
        <v>1</v>
      </c>
      <c r="B138">
        <v>120</v>
      </c>
      <c r="C138" t="s">
        <v>164</v>
      </c>
      <c r="D138">
        <v>7</v>
      </c>
      <c r="E138" s="1"/>
      <c r="I138" s="1" t="s">
        <v>191</v>
      </c>
      <c r="K138">
        <v>0</v>
      </c>
      <c r="L138" t="s">
        <v>238</v>
      </c>
      <c r="M138" s="1"/>
      <c r="O138">
        <v>1</v>
      </c>
      <c r="Q138" s="1"/>
      <c r="T138" s="35"/>
    </row>
    <row r="139" spans="1:20" x14ac:dyDescent="0.25">
      <c r="A139">
        <f t="shared" si="2"/>
        <v>0</v>
      </c>
      <c r="B139">
        <v>121</v>
      </c>
      <c r="C139" t="s">
        <v>165</v>
      </c>
      <c r="D139">
        <v>7</v>
      </c>
      <c r="E139" s="1"/>
      <c r="I139" s="1"/>
      <c r="M139" s="1"/>
      <c r="Q139" s="1"/>
      <c r="T139" s="35"/>
    </row>
    <row r="140" spans="1:20" x14ac:dyDescent="0.25">
      <c r="A140">
        <f t="shared" si="2"/>
        <v>0</v>
      </c>
      <c r="B140">
        <v>122</v>
      </c>
      <c r="C140" t="s">
        <v>166</v>
      </c>
      <c r="D140">
        <v>8</v>
      </c>
      <c r="E140" s="1"/>
      <c r="I140" s="1"/>
      <c r="M140" s="1"/>
      <c r="Q140" s="1"/>
      <c r="T140" s="35"/>
    </row>
    <row r="141" spans="1:20" x14ac:dyDescent="0.25">
      <c r="A141">
        <f t="shared" si="2"/>
        <v>6</v>
      </c>
      <c r="B141">
        <v>123</v>
      </c>
      <c r="C141" t="s">
        <v>167</v>
      </c>
      <c r="D141">
        <v>6</v>
      </c>
      <c r="E141" s="1" t="s">
        <v>168</v>
      </c>
      <c r="G141">
        <v>6</v>
      </c>
      <c r="I141" s="1"/>
      <c r="M141" s="1"/>
      <c r="Q141" s="1"/>
      <c r="T141" s="35"/>
    </row>
    <row r="142" spans="1:20" x14ac:dyDescent="0.25">
      <c r="A142">
        <f t="shared" si="2"/>
        <v>15</v>
      </c>
      <c r="B142">
        <v>124</v>
      </c>
      <c r="C142" t="s">
        <v>169</v>
      </c>
      <c r="D142">
        <v>5</v>
      </c>
      <c r="E142" s="1" t="s">
        <v>170</v>
      </c>
      <c r="G142">
        <v>5</v>
      </c>
      <c r="I142" s="1" t="s">
        <v>192</v>
      </c>
      <c r="K142">
        <v>5</v>
      </c>
      <c r="M142" s="1" t="s">
        <v>210</v>
      </c>
      <c r="O142">
        <v>5</v>
      </c>
      <c r="Q142" s="1"/>
      <c r="T142" s="35"/>
    </row>
    <row r="143" spans="1:20" x14ac:dyDescent="0.25">
      <c r="A143">
        <f t="shared" si="2"/>
        <v>0</v>
      </c>
      <c r="B143">
        <v>125</v>
      </c>
      <c r="C143" t="s">
        <v>171</v>
      </c>
      <c r="D143">
        <v>6</v>
      </c>
      <c r="E143" s="1"/>
      <c r="I143" s="1"/>
      <c r="M143" s="1"/>
      <c r="Q143" s="1"/>
      <c r="T143" s="35"/>
    </row>
    <row r="144" spans="1:20" x14ac:dyDescent="0.25">
      <c r="A144">
        <f t="shared" si="2"/>
        <v>0</v>
      </c>
      <c r="B144">
        <v>126</v>
      </c>
      <c r="C144" t="s">
        <v>172</v>
      </c>
      <c r="D144">
        <v>8</v>
      </c>
      <c r="E144" s="1"/>
      <c r="I144" s="1" t="s">
        <v>193</v>
      </c>
      <c r="K144">
        <v>0</v>
      </c>
      <c r="L144" t="s">
        <v>236</v>
      </c>
      <c r="M144" s="1"/>
      <c r="Q144" s="1"/>
      <c r="T144" s="35"/>
    </row>
    <row r="145" spans="1:20" x14ac:dyDescent="0.25">
      <c r="A145">
        <f t="shared" si="2"/>
        <v>0</v>
      </c>
      <c r="B145">
        <v>127</v>
      </c>
      <c r="C145" t="s">
        <v>173</v>
      </c>
      <c r="D145">
        <v>6</v>
      </c>
      <c r="E145" s="1"/>
      <c r="I145" s="1">
        <v>246</v>
      </c>
      <c r="K145">
        <v>0</v>
      </c>
      <c r="L145" t="s">
        <v>236</v>
      </c>
      <c r="M145" s="1"/>
      <c r="Q145" s="1"/>
      <c r="T145" s="35"/>
    </row>
    <row r="146" spans="1:20" x14ac:dyDescent="0.25">
      <c r="A146">
        <f t="shared" si="2"/>
        <v>5</v>
      </c>
      <c r="B146">
        <v>128</v>
      </c>
      <c r="C146" t="s">
        <v>174</v>
      </c>
      <c r="D146">
        <v>5</v>
      </c>
      <c r="E146" s="1"/>
      <c r="I146" s="1"/>
      <c r="M146" s="1" t="s">
        <v>211</v>
      </c>
      <c r="O146">
        <v>5</v>
      </c>
      <c r="Q146" s="1"/>
      <c r="T146" s="35"/>
    </row>
    <row r="147" spans="1:20" x14ac:dyDescent="0.25">
      <c r="A147">
        <f t="shared" si="2"/>
        <v>0</v>
      </c>
      <c r="B147">
        <v>129</v>
      </c>
      <c r="C147" t="s">
        <v>175</v>
      </c>
      <c r="D147">
        <v>7</v>
      </c>
      <c r="E147" s="1"/>
      <c r="I147" s="1"/>
      <c r="M147" s="1"/>
      <c r="Q147" s="1"/>
      <c r="T147" s="35"/>
    </row>
    <row r="148" spans="1:20" x14ac:dyDescent="0.25">
      <c r="A148">
        <f t="shared" si="2"/>
        <v>0</v>
      </c>
      <c r="B148">
        <v>130</v>
      </c>
      <c r="C148" t="s">
        <v>176</v>
      </c>
      <c r="D148">
        <v>7</v>
      </c>
      <c r="E148" s="1" t="s">
        <v>177</v>
      </c>
      <c r="F148" t="s">
        <v>178</v>
      </c>
      <c r="G148">
        <v>0</v>
      </c>
      <c r="H148" t="s">
        <v>235</v>
      </c>
      <c r="I148" s="1"/>
      <c r="M148" s="1"/>
      <c r="Q148" s="1"/>
      <c r="T148" s="35"/>
    </row>
    <row r="149" spans="1:20" x14ac:dyDescent="0.25">
      <c r="A149">
        <f t="shared" si="2"/>
        <v>0</v>
      </c>
      <c r="B149" t="s">
        <v>179</v>
      </c>
      <c r="E149" s="1"/>
      <c r="I149" s="1"/>
      <c r="M149" s="1"/>
      <c r="Q149" s="1"/>
      <c r="T149" s="35"/>
    </row>
    <row r="150" spans="1:20" x14ac:dyDescent="0.25">
      <c r="A150">
        <f t="shared" si="2"/>
        <v>0</v>
      </c>
      <c r="B150">
        <v>131</v>
      </c>
      <c r="D150">
        <v>10</v>
      </c>
      <c r="E150" s="1" t="s">
        <v>181</v>
      </c>
      <c r="F150" t="s">
        <v>180</v>
      </c>
      <c r="G150">
        <v>0</v>
      </c>
      <c r="H150" t="s">
        <v>239</v>
      </c>
      <c r="I150" s="1"/>
      <c r="M150" s="1" t="s">
        <v>213</v>
      </c>
      <c r="N150" t="s">
        <v>212</v>
      </c>
      <c r="O150">
        <v>0</v>
      </c>
      <c r="P150" t="s">
        <v>239</v>
      </c>
      <c r="Q150" s="1"/>
      <c r="T150" s="35"/>
    </row>
    <row r="151" spans="1:20" x14ac:dyDescent="0.25">
      <c r="A151">
        <f t="shared" si="2"/>
        <v>0</v>
      </c>
      <c r="B151">
        <v>132</v>
      </c>
      <c r="D151">
        <v>10</v>
      </c>
      <c r="E151" s="1" t="s">
        <v>183</v>
      </c>
      <c r="F151" t="s">
        <v>182</v>
      </c>
      <c r="G151">
        <v>0</v>
      </c>
      <c r="H151" t="s">
        <v>236</v>
      </c>
      <c r="I151" s="1"/>
      <c r="M151" s="1"/>
      <c r="Q151" s="1"/>
      <c r="T151" s="35"/>
    </row>
    <row r="152" spans="1:20" x14ac:dyDescent="0.25">
      <c r="A152">
        <f t="shared" si="2"/>
        <v>0</v>
      </c>
      <c r="B152">
        <v>133</v>
      </c>
      <c r="D152">
        <v>10</v>
      </c>
      <c r="E152" s="1"/>
      <c r="I152" s="1"/>
      <c r="M152" s="1"/>
      <c r="Q152" s="1"/>
      <c r="T152" s="35"/>
    </row>
    <row r="153" spans="1:20" x14ac:dyDescent="0.25">
      <c r="A153">
        <f t="shared" si="2"/>
        <v>0</v>
      </c>
      <c r="B153">
        <v>134</v>
      </c>
      <c r="D153">
        <v>10</v>
      </c>
      <c r="E153" s="1"/>
      <c r="I153" s="1"/>
      <c r="M153" s="1"/>
      <c r="Q153" s="1"/>
      <c r="T153" s="35"/>
    </row>
    <row r="154" spans="1:20" x14ac:dyDescent="0.25">
      <c r="A154">
        <f t="shared" si="2"/>
        <v>0</v>
      </c>
      <c r="B154">
        <v>135</v>
      </c>
      <c r="D154">
        <v>10</v>
      </c>
      <c r="E154" s="1"/>
      <c r="I154" s="1"/>
      <c r="M154" s="1"/>
      <c r="Q154" s="1"/>
      <c r="T154" s="35"/>
    </row>
    <row r="155" spans="1:20" x14ac:dyDescent="0.25">
      <c r="A155">
        <f t="shared" si="2"/>
        <v>0</v>
      </c>
      <c r="B155">
        <v>136</v>
      </c>
      <c r="D155">
        <v>10</v>
      </c>
      <c r="E155" s="1"/>
      <c r="I155" s="1"/>
      <c r="M155" s="1"/>
      <c r="Q155" s="1"/>
      <c r="T155" s="35"/>
    </row>
    <row r="156" spans="1:20" x14ac:dyDescent="0.25">
      <c r="A156">
        <f t="shared" si="2"/>
        <v>0</v>
      </c>
      <c r="B156">
        <v>137</v>
      </c>
      <c r="D156">
        <v>10</v>
      </c>
      <c r="E156" s="1"/>
      <c r="I156" s="1"/>
      <c r="M156" s="1"/>
      <c r="Q156" s="1"/>
      <c r="T156" s="35"/>
    </row>
    <row r="157" spans="1:20" x14ac:dyDescent="0.25">
      <c r="A157">
        <f t="shared" si="2"/>
        <v>0</v>
      </c>
      <c r="B157">
        <v>138</v>
      </c>
      <c r="D157">
        <v>10</v>
      </c>
      <c r="E157" s="1"/>
      <c r="I157" s="1"/>
      <c r="M157" s="1"/>
      <c r="Q157" s="1"/>
      <c r="T157" s="35"/>
    </row>
    <row r="158" spans="1:20" x14ac:dyDescent="0.25">
      <c r="A158">
        <f t="shared" si="2"/>
        <v>0</v>
      </c>
      <c r="B158">
        <v>139</v>
      </c>
      <c r="D158">
        <v>10</v>
      </c>
      <c r="E158" s="1"/>
      <c r="I158" s="1"/>
      <c r="M158" s="1"/>
      <c r="Q158" s="1"/>
      <c r="T158" s="35"/>
    </row>
    <row r="159" spans="1:20" x14ac:dyDescent="0.25">
      <c r="A159">
        <f t="shared" si="2"/>
        <v>0</v>
      </c>
      <c r="B159">
        <v>140</v>
      </c>
      <c r="D159">
        <v>10</v>
      </c>
      <c r="E159" s="1"/>
      <c r="I159" s="1"/>
      <c r="M159" s="1"/>
      <c r="Q159" s="1"/>
      <c r="T159" s="35"/>
    </row>
    <row r="160" spans="1:20" x14ac:dyDescent="0.25">
      <c r="A160">
        <f t="shared" si="2"/>
        <v>0</v>
      </c>
      <c r="B160" t="s">
        <v>184</v>
      </c>
      <c r="E160" s="1"/>
      <c r="I160" s="1"/>
      <c r="M160" s="1"/>
      <c r="Q160" s="1"/>
      <c r="T160" s="35"/>
    </row>
    <row r="161" spans="1:20" x14ac:dyDescent="0.25">
      <c r="A161">
        <f t="shared" si="2"/>
        <v>0</v>
      </c>
      <c r="B161">
        <v>141</v>
      </c>
      <c r="E161" s="1"/>
      <c r="I161" s="1"/>
      <c r="M161" s="1" t="s">
        <v>214</v>
      </c>
      <c r="O161">
        <v>0</v>
      </c>
      <c r="P161" t="s">
        <v>241</v>
      </c>
      <c r="Q161" s="1" t="s">
        <v>232</v>
      </c>
      <c r="R161" t="s">
        <v>225</v>
      </c>
      <c r="S161">
        <v>0</v>
      </c>
      <c r="T161" s="35" t="s">
        <v>244</v>
      </c>
    </row>
    <row r="162" spans="1:20" x14ac:dyDescent="0.25">
      <c r="A162">
        <f t="shared" si="2"/>
        <v>0</v>
      </c>
      <c r="B162">
        <v>142</v>
      </c>
      <c r="E162" s="1"/>
      <c r="I162" s="1"/>
      <c r="M162" s="1" t="s">
        <v>215</v>
      </c>
      <c r="O162">
        <v>0</v>
      </c>
      <c r="P162" t="s">
        <v>180</v>
      </c>
      <c r="Q162" s="1"/>
      <c r="T162" s="35"/>
    </row>
    <row r="163" spans="1:20" x14ac:dyDescent="0.25">
      <c r="A163">
        <f t="shared" si="2"/>
        <v>0</v>
      </c>
      <c r="B163">
        <v>143</v>
      </c>
      <c r="E163" s="1"/>
      <c r="I163" s="1"/>
      <c r="M163" s="1" t="s">
        <v>216</v>
      </c>
      <c r="O163">
        <v>0</v>
      </c>
      <c r="P163" t="s">
        <v>162</v>
      </c>
      <c r="Q163" s="1"/>
      <c r="T163" s="35"/>
    </row>
    <row r="164" spans="1:20" x14ac:dyDescent="0.25">
      <c r="A164">
        <f t="shared" si="2"/>
        <v>0</v>
      </c>
      <c r="B164">
        <v>144</v>
      </c>
      <c r="E164" s="1"/>
      <c r="I164" s="1"/>
      <c r="M164" s="1" t="s">
        <v>217</v>
      </c>
      <c r="O164">
        <v>0</v>
      </c>
      <c r="P164" t="s">
        <v>235</v>
      </c>
      <c r="Q164" s="1"/>
      <c r="T164" s="35"/>
    </row>
    <row r="165" spans="1:20" x14ac:dyDescent="0.25">
      <c r="A165">
        <f t="shared" si="2"/>
        <v>0</v>
      </c>
      <c r="B165">
        <v>145</v>
      </c>
      <c r="E165" s="1"/>
      <c r="I165" s="1"/>
      <c r="M165" s="1" t="s">
        <v>218</v>
      </c>
      <c r="O165">
        <v>0</v>
      </c>
      <c r="P165" t="s">
        <v>242</v>
      </c>
      <c r="Q165" s="1"/>
      <c r="T165" s="35"/>
    </row>
    <row r="166" spans="1:20" x14ac:dyDescent="0.25">
      <c r="A166">
        <f t="shared" si="2"/>
        <v>0</v>
      </c>
      <c r="B166">
        <v>146</v>
      </c>
      <c r="E166" s="1"/>
      <c r="I166" s="1"/>
      <c r="M166" s="1" t="s">
        <v>219</v>
      </c>
      <c r="O166">
        <v>0</v>
      </c>
      <c r="P166" t="s">
        <v>235</v>
      </c>
      <c r="Q166" s="1"/>
      <c r="T166" s="35"/>
    </row>
    <row r="167" spans="1:20" x14ac:dyDescent="0.25">
      <c r="A167">
        <f t="shared" si="2"/>
        <v>0</v>
      </c>
      <c r="B167">
        <v>147</v>
      </c>
      <c r="E167" s="1"/>
      <c r="I167" s="1"/>
      <c r="M167" s="1" t="s">
        <v>220</v>
      </c>
      <c r="O167">
        <v>0</v>
      </c>
      <c r="P167" t="s">
        <v>235</v>
      </c>
      <c r="Q167" s="1"/>
      <c r="T167" s="35"/>
    </row>
    <row r="168" spans="1:20" x14ac:dyDescent="0.25">
      <c r="A168">
        <f t="shared" si="2"/>
        <v>0</v>
      </c>
      <c r="B168">
        <v>148</v>
      </c>
      <c r="E168" s="1"/>
      <c r="I168" s="1"/>
      <c r="M168" s="1" t="s">
        <v>221</v>
      </c>
      <c r="O168">
        <v>0</v>
      </c>
      <c r="P168" t="s">
        <v>235</v>
      </c>
      <c r="Q168" s="1"/>
      <c r="T168" s="35"/>
    </row>
    <row r="169" spans="1:20" x14ac:dyDescent="0.25">
      <c r="A169">
        <f t="shared" si="2"/>
        <v>0</v>
      </c>
      <c r="B169">
        <v>149</v>
      </c>
      <c r="E169" s="1"/>
      <c r="I169" s="1"/>
      <c r="M169" s="1">
        <v>4276.4277000000002</v>
      </c>
      <c r="O169">
        <v>0</v>
      </c>
      <c r="P169" t="s">
        <v>243</v>
      </c>
      <c r="Q169" s="1"/>
      <c r="T169" s="35"/>
    </row>
    <row r="170" spans="1:20" x14ac:dyDescent="0.25">
      <c r="A170">
        <f t="shared" si="2"/>
        <v>0</v>
      </c>
      <c r="B170">
        <v>150</v>
      </c>
      <c r="E170" s="1"/>
      <c r="I170" s="1"/>
      <c r="M170" s="1">
        <v>3177</v>
      </c>
      <c r="O170">
        <v>0</v>
      </c>
      <c r="P170" t="s">
        <v>235</v>
      </c>
      <c r="Q170" s="1"/>
      <c r="T170" s="35"/>
    </row>
    <row r="171" spans="1:20" x14ac:dyDescent="0.25">
      <c r="A171">
        <f t="shared" si="2"/>
        <v>0</v>
      </c>
      <c r="E171" s="1"/>
      <c r="I171" s="1"/>
      <c r="M171" s="1">
        <v>2289</v>
      </c>
      <c r="O171">
        <v>0</v>
      </c>
      <c r="P171" t="s">
        <v>235</v>
      </c>
      <c r="Q171" s="1"/>
      <c r="T171" s="35"/>
    </row>
    <row r="172" spans="1:20" x14ac:dyDescent="0.25">
      <c r="A172">
        <f t="shared" si="2"/>
        <v>0</v>
      </c>
      <c r="E172" s="1"/>
      <c r="I172" s="1"/>
      <c r="M172" s="1"/>
      <c r="Q172" s="1"/>
      <c r="T172" s="35"/>
    </row>
    <row r="173" spans="1:20" x14ac:dyDescent="0.25">
      <c r="A173">
        <f t="shared" si="2"/>
        <v>0</v>
      </c>
      <c r="E173" s="1"/>
      <c r="I173" s="1"/>
      <c r="M173" s="1"/>
      <c r="Q173" s="1"/>
      <c r="T173" s="35"/>
    </row>
    <row r="174" spans="1:20" x14ac:dyDescent="0.25">
      <c r="A174">
        <f t="shared" si="2"/>
        <v>0</v>
      </c>
      <c r="E174" s="1"/>
      <c r="I174" s="1"/>
      <c r="M174" s="1"/>
      <c r="Q174" s="1"/>
      <c r="T174" s="35"/>
    </row>
    <row r="175" spans="1:20" x14ac:dyDescent="0.25">
      <c r="A175">
        <f t="shared" si="2"/>
        <v>0</v>
      </c>
      <c r="T175" s="35"/>
    </row>
    <row r="176" spans="1:20" x14ac:dyDescent="0.25">
      <c r="A176">
        <f t="shared" si="2"/>
        <v>21</v>
      </c>
      <c r="C176" t="s">
        <v>180</v>
      </c>
      <c r="G176">
        <v>10</v>
      </c>
      <c r="O176">
        <v>10</v>
      </c>
      <c r="S176">
        <v>1</v>
      </c>
      <c r="T176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Команды-виды</vt:lpstr>
      <vt:lpstr>Чек-лист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Беляев</cp:lastModifiedBy>
  <dcterms:created xsi:type="dcterms:W3CDTF">2022-10-22T15:38:03Z</dcterms:created>
  <dcterms:modified xsi:type="dcterms:W3CDTF">2022-10-27T08:08:56Z</dcterms:modified>
</cp:coreProperties>
</file>